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esmonts01\Documents\CCI\SPOCC\2023\06-2023\"/>
    </mc:Choice>
  </mc:AlternateContent>
  <bookViews>
    <workbookView xWindow="0" yWindow="0" windowWidth="28800" windowHeight="12585" activeTab="3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G4" i="3" l="1"/>
  <c r="G5" i="3"/>
  <c r="G6" i="3"/>
  <c r="G7" i="3"/>
  <c r="G3" i="3"/>
  <c r="G4" i="4"/>
  <c r="G5" i="4"/>
  <c r="G6" i="4"/>
  <c r="G7" i="4"/>
  <c r="G3" i="4"/>
  <c r="G4" i="2"/>
  <c r="G5" i="2"/>
  <c r="G6" i="2"/>
  <c r="G7" i="2"/>
  <c r="G3" i="2"/>
  <c r="G4" i="1"/>
  <c r="G5" i="1"/>
  <c r="G6" i="1"/>
  <c r="G3" i="1"/>
  <c r="H3" i="1"/>
  <c r="H6" i="3" l="1"/>
  <c r="H3" i="4"/>
  <c r="H7" i="4" l="1"/>
  <c r="H6" i="4"/>
  <c r="H5" i="4"/>
  <c r="H4" i="4"/>
  <c r="H7" i="3" l="1"/>
  <c r="H5" i="3"/>
  <c r="H4" i="3"/>
  <c r="H3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<sst xmlns="http://schemas.openxmlformats.org/spreadsheetml/2006/main" count="48" uniqueCount="15">
  <si>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</si>
  <si>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</si>
  <si>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</si>
  <si>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</si>
  <si>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</si>
  <si>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</si>
  <si>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</si>
  <si>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</si>
  <si>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</si>
  <si>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</si>
  <si>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2023/2022</t>
  </si>
  <si>
    <t>Évolution 2023/2019</t>
  </si>
  <si>
    <t>Exécution 2019 
au 30 juin 2019</t>
  </si>
  <si>
    <t>Exécution 2022 
au 30 juin 2022</t>
  </si>
  <si>
    <t>Exécution 2023 
au 30 juin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</si>
</sst>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0" applyFont="1"/>
    <xf numFmtId="3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3" fontId="6" fillId="6" borderId="1" xfId="0" quotePrefix="1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3" fontId="8" fillId="6" borderId="1" xfId="0" quotePrefix="1" applyNumberFormat="1" applyFont="1" applyFill="1" applyBorder="1" applyAlignment="1">
      <alignment horizontal="right"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10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65" fontId="7" fillId="6" borderId="1" xfId="2" applyNumberFormat="1" applyFont="1" applyFill="1" applyBorder="1" applyAlignment="1">
      <alignment vertical="center"/>
    </xf>
    <xf numFmtId="166" fontId="8" fillId="6" borderId="1" xfId="26" quotePrefix="1" applyNumberFormat="1" applyFont="1" applyFill="1" applyBorder="1" applyAlignment="1">
      <alignment horizontal="right" vertical="center"/>
    </xf>
    <xf numFmtId="165" fontId="12" fillId="6" borderId="1" xfId="2" applyNumberFormat="1" applyFont="1" applyFill="1" applyBorder="1" applyAlignment="1">
      <alignment vertical="center"/>
    </xf>
    <xf numFmtId="3" fontId="6" fillId="0" borderId="0" xfId="0" applyNumberFormat="1" applyFont="1"/>
  </cellXfs>
  <cellStyles count="27">
    <cellStyle name="En-tête" xfId="5"/>
    <cellStyle name="Milliers" xfId="26" builtinId="3"/>
    <cellStyle name="Normal" xfId="0" builtinId="0"/>
    <cellStyle name="Normal 2" xfId="25"/>
    <cellStyle name="Normal 3" xfId="1"/>
    <cellStyle name="Pourcentage 2" xfId="2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E9A1B6"/>
      <color rgb="FFD34970"/>
      <color rgb="FFDE7492"/>
      <color rgb="FFF5D7E0"/>
      <color rgb="FFF5EAFA"/>
      <color rgb="FFDCC4EE"/>
      <color rgb="FFF4EAFA"/>
      <color rgb="FFFFCCFF"/>
      <color rgb="FFCC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5568398316998747"/>
          <c:w val="0.8522612468057289"/>
          <c:h val="0.7196774499573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-830.8</c:v>
                </c:pt>
                <c:pt idx="1">
                  <c:v>-303.8</c:v>
                </c:pt>
                <c:pt idx="2">
                  <c:v>1991.3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1350.9</c:v>
                </c:pt>
                <c:pt idx="1">
                  <c:v>2764.1</c:v>
                </c:pt>
                <c:pt idx="2">
                  <c:v>2411.1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4618.8</c:v>
                </c:pt>
                <c:pt idx="1">
                  <c:v>6835.7</c:v>
                </c:pt>
                <c:pt idx="2">
                  <c:v>4812.3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3170.4</c:v>
                </c:pt>
                <c:pt idx="1">
                  <c:v>1982.4</c:v>
                </c:pt>
                <c:pt idx="2">
                  <c:v>1667.9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80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34552385265698"/>
          <c:y val="7.1826820444678294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Evolution CAF nette par strate (en M€) </a:t>
            </a:r>
          </a:p>
        </c:rich>
      </c:tx>
      <c:layout>
        <c:manualLayout>
          <c:xMode val="edge"/>
          <c:yMode val="edge"/>
          <c:x val="0.24361433176332967"/>
          <c:y val="1.6865517595114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22612468057289"/>
          <c:h val="0.7196774499573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103868917654241E-17"/>
                  <c:y val="2.7196096478815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36A-47A7-82D5-592C0AB390B0}"/>
                </c:ext>
              </c:extLst>
            </c:dLbl>
            <c:dLbl>
              <c:idx val="1"/>
              <c:layout>
                <c:manualLayout>
                  <c:x val="0"/>
                  <c:y val="2.7196096478815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36A-47A7-82D5-592C0AB390B0}"/>
                </c:ext>
              </c:extLst>
            </c:dLbl>
            <c:dLbl>
              <c:idx val="2"/>
              <c:layout>
                <c:manualLayout>
                  <c:x val="-1.0483095134123393E-16"/>
                  <c:y val="2.71960964788150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-3305.9</c:v>
                </c:pt>
                <c:pt idx="1">
                  <c:v>-3043.6</c:v>
                </c:pt>
                <c:pt idx="2">
                  <c:v>-633.70000000000005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560.79999999999995</c:v>
                </c:pt>
                <c:pt idx="1">
                  <c:v>1813.5</c:v>
                </c:pt>
                <c:pt idx="2">
                  <c:v>1369.5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3231.8</c:v>
                </c:pt>
                <c:pt idx="1">
                  <c:v>5431.3</c:v>
                </c:pt>
                <c:pt idx="2">
                  <c:v>3466.5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2387.4</c:v>
                </c:pt>
                <c:pt idx="1">
                  <c:v>771.9</c:v>
                </c:pt>
                <c:pt idx="2">
                  <c:v>542.4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8000"/>
          <c:min val="-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72367622755499"/>
          <c:y val="0.10161946021799562"/>
          <c:w val="0.7088563966716952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2583.4</c:v>
                </c:pt>
                <c:pt idx="1">
                  <c:v>5464.3</c:v>
                </c:pt>
                <c:pt idx="2">
                  <c:v>1992.8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6841.6</c:v>
                </c:pt>
                <c:pt idx="1">
                  <c:v>14332.6</c:v>
                </c:pt>
                <c:pt idx="2">
                  <c:v>9524.1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7465.9</c:v>
                </c:pt>
                <c:pt idx="1">
                  <c:v>10348.299999999999</c:v>
                </c:pt>
                <c:pt idx="2">
                  <c:v>9930.7999999999993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23413</c:v>
                </c:pt>
                <c:pt idx="1">
                  <c:v>26642.5</c:v>
                </c:pt>
                <c:pt idx="2">
                  <c:v>29122.9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Trésorerie nette</a:t>
            </a:r>
            <a:r>
              <a:rPr lang="en-US" sz="1100" baseline="0"/>
              <a:t> </a:t>
            </a:r>
            <a:r>
              <a:rPr lang="en-US" sz="1100"/>
              <a:t>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12700">
              <a:solidFill>
                <a:srgbClr val="DCC4E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4.8000000000001819</c:v>
                </c:pt>
                <c:pt idx="1">
                  <c:v>1064</c:v>
                </c:pt>
                <c:pt idx="2">
                  <c:v>996.09999999999991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6147</c:v>
                </c:pt>
                <c:pt idx="1">
                  <c:v>11441.7</c:v>
                </c:pt>
                <c:pt idx="2">
                  <c:v>9505.9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1270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7115.2999999999993</c:v>
                </c:pt>
                <c:pt idx="1">
                  <c:v>9861.7999999999993</c:v>
                </c:pt>
                <c:pt idx="2">
                  <c:v>9658.9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30 juin 2019</c:v>
                </c:pt>
                <c:pt idx="1">
                  <c:v>Exécution 2022 
au 30 juin 2022</c:v>
                </c:pt>
                <c:pt idx="2">
                  <c:v>Exécution 2023 
au 30 juin 2023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22565.200000000001</c:v>
                </c:pt>
                <c:pt idx="1">
                  <c:v>25147.599999999999</c:v>
                </c:pt>
                <c:pt idx="2">
                  <c:v>28112.100000000002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E9A1B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469464</xdr:colOff>
      <xdr:row>22</xdr:row>
      <xdr:rowOff>190501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78441</xdr:rowOff>
    </xdr:from>
    <xdr:to>
      <xdr:col>6</xdr:col>
      <xdr:colOff>116550</xdr:colOff>
      <xdr:row>22</xdr:row>
      <xdr:rowOff>56542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412129</xdr:colOff>
      <xdr:row>24</xdr:row>
      <xdr:rowOff>19906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412129</xdr:colOff>
      <xdr:row>24</xdr:row>
      <xdr:rowOff>19906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24"/>
  <sheetViews>
    <sheetView topLeftCell="A4" zoomScale="85" zoomScaleNormal="85" workbookViewId="0">
      <selection activeCell="I18" sqref="I18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0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-830.8</v>
      </c>
      <c r="D3" s="4">
        <v>-303.8</v>
      </c>
      <c r="E3" s="4">
        <v>1991.3</v>
      </c>
      <c r="F3" s="2"/>
      <c r="G3" s="17">
        <f>SIGN(C3)*(E3/C3-1)</f>
        <v>3.3968464130958114</v>
      </c>
      <c r="H3" s="17">
        <f>SIGN(D3)*(E3/D3-1)</f>
        <v>7.5546412113232382</v>
      </c>
    </row>
    <row r="4" spans="1:8" ht="15.75" x14ac:dyDescent="0.25">
      <c r="A4" s="1"/>
      <c r="B4" s="3" t="s">
        <v>3</v>
      </c>
      <c r="C4" s="5">
        <v>1350.9</v>
      </c>
      <c r="D4" s="5">
        <v>2764.1</v>
      </c>
      <c r="E4" s="5">
        <v>2411.1</v>
      </c>
      <c r="F4" s="2"/>
      <c r="G4" s="17">
        <f t="shared" ref="G4:G7" si="0">SIGN(C4)*(E4/C4-1)</f>
        <v>0.78481012658227822</v>
      </c>
      <c r="H4" s="17">
        <f t="shared" ref="H4:H7" si="1">SIGN(D4)*(E4/D4-1)</f>
        <v>-0.12770883831988711</v>
      </c>
    </row>
    <row r="5" spans="1:8" ht="15.75" x14ac:dyDescent="0.25">
      <c r="A5" s="9"/>
      <c r="B5" s="3" t="s">
        <v>4</v>
      </c>
      <c r="C5" s="4">
        <v>4618.8</v>
      </c>
      <c r="D5" s="4">
        <v>6835.7</v>
      </c>
      <c r="E5" s="4">
        <v>4812.3</v>
      </c>
      <c r="F5" s="2"/>
      <c r="G5" s="17">
        <f t="shared" si="0"/>
        <v>4.189399844115349E-2</v>
      </c>
      <c r="H5" s="17">
        <f t="shared" si="1"/>
        <v>-0.29600479833813653</v>
      </c>
    </row>
    <row r="6" spans="1:8" ht="15.75" x14ac:dyDescent="0.25">
      <c r="A6" s="1"/>
      <c r="B6" s="3" t="s">
        <v>5</v>
      </c>
      <c r="C6" s="5">
        <v>3170.4</v>
      </c>
      <c r="D6" s="5">
        <v>1982.4</v>
      </c>
      <c r="E6" s="5">
        <v>1667.9</v>
      </c>
      <c r="F6" s="2"/>
      <c r="G6" s="17">
        <f t="shared" si="0"/>
        <v>-0.47391496341155692</v>
      </c>
      <c r="H6" s="17">
        <f t="shared" si="1"/>
        <v>-0.15864608555286519</v>
      </c>
    </row>
    <row r="7" spans="1:8" ht="15.75" x14ac:dyDescent="0.25">
      <c r="A7" s="1"/>
      <c r="B7" s="7" t="s">
        <v>6</v>
      </c>
      <c r="C7" s="18">
        <v>8309.2000000000007</v>
      </c>
      <c r="D7" s="8">
        <v>11278.5</v>
      </c>
      <c r="E7" s="8">
        <v>10882.6</v>
      </c>
      <c r="F7" s="2"/>
      <c r="G7" s="19">
        <f>SIGN(C7)*(E7/C7-1)</f>
        <v>0.30970490540605589</v>
      </c>
      <c r="H7" s="19">
        <f>SIGN(D7)*(E7/D7-1)</f>
        <v>-3.5102185574322764E-2</v>
      </c>
    </row>
    <row r="8" spans="1:8" ht="15.75" x14ac:dyDescent="0.25">
      <c r="A8" s="1"/>
      <c r="B8" s="14"/>
      <c r="C8" s="15"/>
      <c r="D8" s="15"/>
      <c r="E8" s="15"/>
      <c r="F8" s="15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9"/>
      <c r="B11" s="11"/>
      <c r="C11" s="11"/>
      <c r="D11" s="11"/>
      <c r="E11" s="11"/>
      <c r="F11" s="11"/>
      <c r="G11" s="11"/>
      <c r="H11" s="11"/>
    </row>
    <row r="12" spans="1:8" ht="15.75" x14ac:dyDescent="0.25">
      <c r="A12" s="1"/>
    </row>
    <row r="13" spans="1:8" ht="15.75" x14ac:dyDescent="0.25">
      <c r="A13" s="1"/>
      <c r="B13" s="1"/>
      <c r="C13" s="14"/>
      <c r="D13" s="13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3"/>
      <c r="B18" s="13"/>
      <c r="C18" s="13"/>
      <c r="D18" s="1"/>
      <c r="E18" s="1"/>
      <c r="F18" s="1"/>
      <c r="G18" s="1"/>
      <c r="H18" s="1"/>
    </row>
    <row r="19" spans="1:8" ht="15.75" x14ac:dyDescent="0.25">
      <c r="A19" s="13"/>
      <c r="B19" s="13"/>
      <c r="C19" s="13"/>
      <c r="D19" s="1"/>
      <c r="E19" s="1"/>
      <c r="F19" s="1"/>
      <c r="G19" s="1"/>
      <c r="H19" s="1"/>
    </row>
    <row r="20" spans="1:8" ht="15.75" x14ac:dyDescent="0.25">
      <c r="A20" s="16"/>
      <c r="B20" s="14"/>
      <c r="C20" s="13"/>
      <c r="D20" s="1"/>
      <c r="E20" s="1"/>
      <c r="F20" s="1"/>
      <c r="G20" s="1"/>
      <c r="H20" s="1"/>
    </row>
    <row r="21" spans="1:8" ht="15.75" x14ac:dyDescent="0.25">
      <c r="A21" s="16"/>
      <c r="B21" s="14"/>
      <c r="C21" s="13"/>
      <c r="D21" s="1"/>
      <c r="E21" s="1"/>
      <c r="F21" s="1"/>
      <c r="G21" s="1"/>
      <c r="H21" s="1"/>
    </row>
    <row r="22" spans="1:8" ht="15.75" x14ac:dyDescent="0.25">
      <c r="A22" s="16"/>
      <c r="B22" s="14"/>
      <c r="C22" s="13"/>
      <c r="D22" s="1"/>
      <c r="E22" s="1"/>
      <c r="F22" s="1"/>
      <c r="G22" s="1"/>
      <c r="H22" s="1"/>
    </row>
    <row r="23" spans="1:8" ht="15.75" x14ac:dyDescent="0.25">
      <c r="A23" s="16"/>
      <c r="B23" s="14"/>
      <c r="C23" s="13"/>
      <c r="D23" s="1"/>
      <c r="E23" s="1"/>
      <c r="F23" s="1"/>
      <c r="G23" s="1"/>
      <c r="H23" s="1"/>
    </row>
    <row r="24" spans="1:8" ht="15.75" x14ac:dyDescent="0.25">
      <c r="A24" s="16"/>
      <c r="B24" s="14"/>
      <c r="C24" s="13"/>
      <c r="D24" s="1"/>
      <c r="E24" s="1"/>
      <c r="F24" s="1"/>
      <c r="G24" s="1"/>
      <c r="H24" s="1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24"/>
  <sheetViews>
    <sheetView zoomScale="85" zoomScaleNormal="85" workbookViewId="0">
      <selection activeCell="H18" sqref="H18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7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-3305.9</v>
      </c>
      <c r="D3" s="4">
        <v>-3043.6</v>
      </c>
      <c r="E3" s="4">
        <v>-633.70000000000005</v>
      </c>
      <c r="F3" s="2"/>
      <c r="G3" s="17">
        <f>SIGN(C3)*(E3/C3-1)</f>
        <v>0.80831241114371277</v>
      </c>
      <c r="H3" s="17">
        <f>SIGN(D3)*(E3/D3-1)</f>
        <v>0.79179261400972534</v>
      </c>
    </row>
    <row r="4" spans="1:8" ht="15.75" x14ac:dyDescent="0.25">
      <c r="A4" s="1"/>
      <c r="B4" s="3" t="s">
        <v>3</v>
      </c>
      <c r="C4" s="5">
        <v>560.79999999999995</v>
      </c>
      <c r="D4" s="5">
        <v>1813.5</v>
      </c>
      <c r="E4" s="5">
        <v>1369.5</v>
      </c>
      <c r="F4" s="2"/>
      <c r="G4" s="17">
        <f t="shared" ref="G4:G7" si="0">SIGN(C4)*(E4/C4-1)</f>
        <v>1.4420470756062769</v>
      </c>
      <c r="H4" s="17">
        <f t="shared" ref="H4:H7" si="1">SIGN(D4)*(E4/D4-1)</f>
        <v>-0.24483043837882545</v>
      </c>
    </row>
    <row r="5" spans="1:8" ht="15.75" x14ac:dyDescent="0.25">
      <c r="A5" s="9"/>
      <c r="B5" s="3" t="s">
        <v>4</v>
      </c>
      <c r="C5" s="4">
        <v>3231.8</v>
      </c>
      <c r="D5" s="4">
        <v>5431.3</v>
      </c>
      <c r="E5" s="4">
        <v>3466.5</v>
      </c>
      <c r="F5" s="2"/>
      <c r="G5" s="17">
        <f t="shared" si="0"/>
        <v>7.2622068197289336E-2</v>
      </c>
      <c r="H5" s="17">
        <f t="shared" si="1"/>
        <v>-0.36175501261208187</v>
      </c>
    </row>
    <row r="6" spans="1:8" ht="15.75" x14ac:dyDescent="0.25">
      <c r="A6" s="1"/>
      <c r="B6" s="3" t="s">
        <v>5</v>
      </c>
      <c r="C6" s="5">
        <v>2387.4</v>
      </c>
      <c r="D6" s="5">
        <v>771.9</v>
      </c>
      <c r="E6" s="5">
        <v>542.4</v>
      </c>
      <c r="F6" s="2"/>
      <c r="G6" s="17">
        <f t="shared" si="0"/>
        <v>-0.77280723799949735</v>
      </c>
      <c r="H6" s="17">
        <f t="shared" si="1"/>
        <v>-0.2973183054799845</v>
      </c>
    </row>
    <row r="7" spans="1:8" ht="15.75" x14ac:dyDescent="0.25">
      <c r="A7" s="1"/>
      <c r="B7" s="7" t="s">
        <v>6</v>
      </c>
      <c r="C7" s="8">
        <v>2874.1</v>
      </c>
      <c r="D7" s="8">
        <v>4973.1000000000004</v>
      </c>
      <c r="E7" s="8">
        <v>4744.7</v>
      </c>
      <c r="F7" s="2"/>
      <c r="G7" s="19">
        <f t="shared" si="0"/>
        <v>0.65084722173897913</v>
      </c>
      <c r="H7" s="19">
        <f t="shared" si="1"/>
        <v>-4.5927087731998273E-2</v>
      </c>
    </row>
    <row r="8" spans="1:8" ht="15.75" x14ac:dyDescent="0.25">
      <c r="A8" s="1"/>
      <c r="B8" s="1"/>
      <c r="C8" s="20"/>
      <c r="D8" s="20"/>
      <c r="E8" s="20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hidden="1" x14ac:dyDescent="0.25">
      <c r="A24" s="1"/>
      <c r="B24" s="1"/>
      <c r="C24" s="1"/>
      <c r="D24" s="1"/>
      <c r="E24" s="1"/>
      <c r="F24" s="1"/>
      <c r="G24" s="1"/>
      <c r="H24" s="1"/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85" zoomScaleNormal="85" workbookViewId="0">
      <selection activeCell="H14" sqref="H14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9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23413</v>
      </c>
      <c r="D3" s="4">
        <v>26642.5</v>
      </c>
      <c r="E3" s="4">
        <v>29122.9</v>
      </c>
      <c r="F3" s="2"/>
      <c r="G3" s="17">
        <f>E3/C3-1</f>
        <v>0.24387733310553972</v>
      </c>
      <c r="H3" s="17">
        <f>SIGN(D3)*(E3/D3-1)</f>
        <v>9.3099371305245482E-2</v>
      </c>
    </row>
    <row r="4" spans="1:8" ht="15.75" x14ac:dyDescent="0.25">
      <c r="A4" s="1"/>
      <c r="B4" s="3" t="s">
        <v>3</v>
      </c>
      <c r="C4" s="5">
        <v>7465.9</v>
      </c>
      <c r="D4" s="5">
        <v>10348.299999999999</v>
      </c>
      <c r="E4" s="5">
        <v>9930.7999999999993</v>
      </c>
      <c r="F4" s="2"/>
      <c r="G4" s="17">
        <f t="shared" ref="G4:G7" si="0">E4/C4-1</f>
        <v>0.33015443550007362</v>
      </c>
      <c r="H4" s="17">
        <f t="shared" ref="H4:H7" si="1">SIGN(D4)*(E4/D4-1)</f>
        <v>-4.0344790931843844E-2</v>
      </c>
    </row>
    <row r="5" spans="1:8" ht="15.75" x14ac:dyDescent="0.25">
      <c r="A5" s="9"/>
      <c r="B5" s="3" t="s">
        <v>4</v>
      </c>
      <c r="C5" s="4">
        <v>6841.6</v>
      </c>
      <c r="D5" s="4">
        <v>14332.6</v>
      </c>
      <c r="E5" s="4">
        <v>9524.1</v>
      </c>
      <c r="F5" s="2"/>
      <c r="G5" s="17">
        <f t="shared" si="0"/>
        <v>0.39208664639850332</v>
      </c>
      <c r="H5" s="17">
        <f t="shared" si="1"/>
        <v>-0.33549390899069254</v>
      </c>
    </row>
    <row r="6" spans="1:8" ht="15.75" x14ac:dyDescent="0.25">
      <c r="A6" s="1"/>
      <c r="B6" s="3" t="s">
        <v>5</v>
      </c>
      <c r="C6" s="5">
        <v>2583.4</v>
      </c>
      <c r="D6" s="5">
        <v>5464.3</v>
      </c>
      <c r="E6" s="5">
        <v>1992.8</v>
      </c>
      <c r="F6" s="2"/>
      <c r="G6" s="17">
        <f t="shared" si="0"/>
        <v>-0.22861345513664166</v>
      </c>
      <c r="H6" s="17">
        <f t="shared" si="1"/>
        <v>-0.63530552861299716</v>
      </c>
    </row>
    <row r="7" spans="1:8" ht="15.75" x14ac:dyDescent="0.25">
      <c r="A7" s="1"/>
      <c r="B7" s="7" t="s">
        <v>6</v>
      </c>
      <c r="C7" s="8">
        <v>40303.9</v>
      </c>
      <c r="D7" s="8">
        <v>56787.6</v>
      </c>
      <c r="E7" s="8">
        <v>50570.6</v>
      </c>
      <c r="F7" s="2"/>
      <c r="G7" s="19">
        <f t="shared" si="0"/>
        <v>0.2547321723207927</v>
      </c>
      <c r="H7" s="19">
        <f t="shared" si="1"/>
        <v>-0.10947812550627245</v>
      </c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25"/>
  <sheetViews>
    <sheetView tabSelected="1" zoomScale="85" zoomScaleNormal="85" workbookViewId="0">
      <selection activeCell="H10" sqref="H10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8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22565.200000000001</v>
      </c>
      <c r="D3" s="4">
        <v>25147.599999999999</v>
      </c>
      <c r="E3" s="4">
        <v>28112.100000000002</v>
      </c>
      <c r="F3" s="2"/>
      <c r="G3" s="17">
        <f>SIGN(C3)*(E3/C3-1)</f>
        <v>0.24581656710332722</v>
      </c>
      <c r="H3" s="17">
        <f>SIGN(D3)*(E3/D3-1)</f>
        <v>0.11788401278849681</v>
      </c>
    </row>
    <row r="4" spans="1:8" ht="15.75" x14ac:dyDescent="0.25">
      <c r="A4" s="1"/>
      <c r="B4" s="3" t="s">
        <v>3</v>
      </c>
      <c r="C4" s="5">
        <v>7115.2999999999993</v>
      </c>
      <c r="D4" s="5">
        <v>9861.7999999999993</v>
      </c>
      <c r="E4" s="5">
        <v>9658.9</v>
      </c>
      <c r="F4" s="2"/>
      <c r="G4" s="17">
        <f t="shared" ref="G4:G7" si="0">SIGN(C4)*(E4/C4-1)</f>
        <v>0.35748317007013064</v>
      </c>
      <c r="H4" s="17">
        <f t="shared" ref="H4:H7" si="1">SIGN(D4)*(E4/D4-1)</f>
        <v>-2.0574337342067373E-2</v>
      </c>
    </row>
    <row r="5" spans="1:8" ht="15.75" x14ac:dyDescent="0.25">
      <c r="A5" s="9"/>
      <c r="B5" s="3" t="s">
        <v>4</v>
      </c>
      <c r="C5" s="4">
        <v>6147</v>
      </c>
      <c r="D5" s="4">
        <v>11441.7</v>
      </c>
      <c r="E5" s="4">
        <v>9505.9</v>
      </c>
      <c r="F5" s="2"/>
      <c r="G5" s="17">
        <f t="shared" si="0"/>
        <v>0.54642915243208057</v>
      </c>
      <c r="H5" s="17">
        <f t="shared" si="1"/>
        <v>-0.1691881451182955</v>
      </c>
    </row>
    <row r="6" spans="1:8" ht="15.75" x14ac:dyDescent="0.25">
      <c r="A6" s="1"/>
      <c r="B6" s="3" t="s">
        <v>5</v>
      </c>
      <c r="C6" s="5">
        <v>4.8000000000001819</v>
      </c>
      <c r="D6" s="5">
        <v>1064</v>
      </c>
      <c r="E6" s="5">
        <v>996.09999999999991</v>
      </c>
      <c r="F6" s="2"/>
      <c r="G6" s="17">
        <f t="shared" si="0"/>
        <v>206.52083333332544</v>
      </c>
      <c r="H6" s="17">
        <f>SIGN(D6)*(E6/D6-1)</f>
        <v>-6.381578947368427E-2</v>
      </c>
    </row>
    <row r="7" spans="1:8" ht="15.75" x14ac:dyDescent="0.25">
      <c r="A7" s="1"/>
      <c r="B7" s="7" t="s">
        <v>6</v>
      </c>
      <c r="C7" s="8">
        <v>35832.200000000004</v>
      </c>
      <c r="D7" s="8">
        <v>47515</v>
      </c>
      <c r="E7" s="8">
        <v>48273</v>
      </c>
      <c r="F7" s="2"/>
      <c r="G7" s="19">
        <f t="shared" si="0"/>
        <v>0.34719609736493973</v>
      </c>
      <c r="H7" s="19">
        <f t="shared" si="1"/>
        <v>1.5952856992528686E-2</v>
      </c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CAF BRUTE</vt:lpstr>
      <vt:lpstr>CAF NETTE</vt:lpstr>
      <vt:lpstr>TRESORERIE brute</vt:lpstr>
      <vt:lpstr>TRESORERIE nette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dcterms:created xsi:type="dcterms:W3CDTF">2022-12-09T09:55:56Z</dcterms:created>
  <dcterms:modified xsi:type="dcterms:W3CDTF">2023-07-05T12:54:19Z</dcterms:modified>
</cp:coreProperties>
</file>