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argeat-lugnier01\Documents\__Dossier Direction projet\_Contractualisation\09_SPOCC\2024\SMCL\"/>
    </mc:Choice>
  </mc:AlternateContent>
  <bookViews>
    <workbookView xWindow="0" yWindow="0" windowWidth="20490" windowHeight="762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G6" i="3" l="1"/>
  <c r="G3" i="3"/>
  <c r="G7" i="4"/>
  <c r="G4" i="4"/>
  <c r="G6" i="4"/>
  <c r="G5" i="4"/>
  <c r="G3" i="4"/>
  <c r="G7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<sst xmlns="http://schemas.openxmlformats.org/spreadsheetml/2006/main" count="48" uniqueCount="18">
  <si>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</si>
  <si>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</si>
  <si>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</si>
  <si>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</si>
  <si>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</si>
  <si>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</si>
  <si>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</si>
  <si>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</si>
  <si>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</si>
  <si>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</si>
  <si>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</si>
  <si>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Evolution sur la période 2022-2024</t>
  </si>
  <si>
    <t>Exécution 2023 
au 31 janvier 2024</t>
  </si>
  <si>
    <t>Exécution 2022
 au 31 janvier 2023</t>
  </si>
  <si>
    <t>Exécution 2024
au 31 janvier 2025</t>
  </si>
  <si>
    <t>Solde 
exercice 2022</t>
  </si>
  <si>
    <t>Solde 
exercice 2023</t>
  </si>
  <si>
    <t>Solde 
exercice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</si>
</sst>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</borders>
  <cellStyleXfs count="30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6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6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6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6" fontId="15" fillId="6" borderId="9" xfId="2" applyNumberFormat="1" applyFont="1" applyFill="1" applyBorder="1" applyAlignment="1">
      <alignment vertical="center"/>
    </xf>
    <xf numFmtId="166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6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6" fontId="15" fillId="6" borderId="17" xfId="2" applyNumberFormat="1" applyFont="1" applyFill="1" applyBorder="1" applyAlignment="1">
      <alignment vertical="center"/>
    </xf>
    <xf numFmtId="166" fontId="15" fillId="6" borderId="18" xfId="2" applyNumberFormat="1" applyFont="1" applyFill="1" applyBorder="1" applyAlignment="1">
      <alignment vertical="center"/>
    </xf>
  </cellXfs>
  <cellStyles count="30">
    <cellStyle name="En-tête" xfId="5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13049.6</c:v>
                </c:pt>
                <c:pt idx="1">
                  <c:v>14383.3</c:v>
                </c:pt>
                <c:pt idx="2">
                  <c:v>14092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6695</c:v>
                </c:pt>
                <c:pt idx="1">
                  <c:v>7524.1</c:v>
                </c:pt>
                <c:pt idx="2">
                  <c:v>7481.1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12961.6</c:v>
                </c:pt>
                <c:pt idx="1">
                  <c:v>8013.1</c:v>
                </c:pt>
                <c:pt idx="2">
                  <c:v>5542.3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6029.8</c:v>
                </c:pt>
                <c:pt idx="1">
                  <c:v>5386.8</c:v>
                </c:pt>
                <c:pt idx="2">
                  <c:v>5289.2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6822.5</c:v>
                </c:pt>
                <c:pt idx="1">
                  <c:v>7977.6</c:v>
                </c:pt>
                <c:pt idx="2">
                  <c:v>7704.6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4241.8</c:v>
                </c:pt>
                <c:pt idx="1">
                  <c:v>4986.8999999999996</c:v>
                </c:pt>
                <c:pt idx="2">
                  <c:v>4900.8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9518.5</c:v>
                </c:pt>
                <c:pt idx="1">
                  <c:v>4636.1000000000004</c:v>
                </c:pt>
                <c:pt idx="2">
                  <c:v>2314.9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janvier 2023</c:v>
                </c:pt>
                <c:pt idx="1">
                  <c:v>Exécution 2023 
au 31 janvier 2024</c:v>
                </c:pt>
                <c:pt idx="2">
                  <c:v>Exécution 2024
au 31 janvier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3934.5</c:v>
                </c:pt>
                <c:pt idx="1">
                  <c:v>3154.1</c:v>
                </c:pt>
                <c:pt idx="2">
                  <c:v>2803.9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2415.6</c:v>
                </c:pt>
                <c:pt idx="1">
                  <c:v>1589.6</c:v>
                </c:pt>
                <c:pt idx="2">
                  <c:v>1034.2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12031.2</c:v>
                </c:pt>
                <c:pt idx="1">
                  <c:v>8822</c:v>
                </c:pt>
                <c:pt idx="2">
                  <c:v>6544.8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11819.4</c:v>
                </c:pt>
                <c:pt idx="1">
                  <c:v>11953</c:v>
                </c:pt>
                <c:pt idx="2">
                  <c:v>11075.8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30981.1</c:v>
                </c:pt>
                <c:pt idx="1">
                  <c:v>30157</c:v>
                </c:pt>
                <c:pt idx="2">
                  <c:v>28232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1715.1</c:v>
                </c:pt>
                <c:pt idx="1">
                  <c:v>974.09999999999991</c:v>
                </c:pt>
                <c:pt idx="2">
                  <c:v>283.60000000000002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12064.5</c:v>
                </c:pt>
                <c:pt idx="1">
                  <c:v>8748.1</c:v>
                </c:pt>
                <c:pt idx="2">
                  <c:v>6301.5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11614.1</c:v>
                </c:pt>
                <c:pt idx="1">
                  <c:v>11725.7</c:v>
                </c:pt>
                <c:pt idx="2">
                  <c:v>10773.199999999999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Solde 
exercice 2022</c:v>
                </c:pt>
                <c:pt idx="1">
                  <c:v>Solde 
exercice 2023</c:v>
                </c:pt>
                <c:pt idx="2">
                  <c:v>Solde 
exercice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30095.3</c:v>
                </c:pt>
                <c:pt idx="1">
                  <c:v>29249.8</c:v>
                </c:pt>
                <c:pt idx="2">
                  <c:v>26956.799999999999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7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4"/>
      <c r="D1" s="24"/>
      <c r="E1" s="24"/>
    </row>
    <row r="2" spans="1:8" s="4" customFormat="1" ht="51" customHeight="1" x14ac:dyDescent="0.25">
      <c r="A2" s="5"/>
      <c r="B2" s="26" t="s">
        <v>0</v>
      </c>
      <c r="C2" s="25" t="s">
        <v>13</v>
      </c>
      <c r="D2" s="25" t="s">
        <v>12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13049.6</v>
      </c>
      <c r="D3" s="12">
        <v>14383.3</v>
      </c>
      <c r="E3" s="12">
        <v>14092</v>
      </c>
      <c r="F3" s="13"/>
      <c r="G3" s="14">
        <f>SIGN(C3)*(D3/C3-1)</f>
        <v>0.10220236635605673</v>
      </c>
      <c r="H3" s="28">
        <f t="shared" ref="H3:H6" si="0">SIGN(D3)*(E3/D3-1)</f>
        <v>-2.0252654119708224E-2</v>
      </c>
    </row>
    <row r="4" spans="1:8" ht="15.75" x14ac:dyDescent="0.25">
      <c r="A4" s="1"/>
      <c r="B4" s="27" t="s">
        <v>2</v>
      </c>
      <c r="C4" s="15">
        <v>6695</v>
      </c>
      <c r="D4" s="15">
        <v>7524.1</v>
      </c>
      <c r="E4" s="15">
        <v>7481.1</v>
      </c>
      <c r="F4" s="13"/>
      <c r="G4" s="14">
        <f>SIGN(C4)*(D4/C4-1)</f>
        <v>0.12383868558625855</v>
      </c>
      <c r="H4" s="28">
        <f t="shared" si="0"/>
        <v>-5.7149692322004952E-3</v>
      </c>
    </row>
    <row r="5" spans="1:8" ht="15.75" x14ac:dyDescent="0.25">
      <c r="A5" s="2"/>
      <c r="B5" s="27" t="s">
        <v>3</v>
      </c>
      <c r="C5" s="12">
        <v>12961.6</v>
      </c>
      <c r="D5" s="12">
        <v>8013.1</v>
      </c>
      <c r="E5" s="12">
        <v>5542.3</v>
      </c>
      <c r="F5" s="13"/>
      <c r="G5" s="14">
        <f>SIGN(C5)*(D5/C5-1)</f>
        <v>-0.38178157017652137</v>
      </c>
      <c r="H5" s="28">
        <f t="shared" si="0"/>
        <v>-0.30834508492343793</v>
      </c>
    </row>
    <row r="6" spans="1:8" ht="15.75" x14ac:dyDescent="0.25">
      <c r="A6" s="1"/>
      <c r="B6" s="27" t="s">
        <v>4</v>
      </c>
      <c r="C6" s="15">
        <v>6029.8</v>
      </c>
      <c r="D6" s="15">
        <v>5386.8</v>
      </c>
      <c r="E6" s="15">
        <v>5289.2</v>
      </c>
      <c r="F6" s="13"/>
      <c r="G6" s="14">
        <f>SIGN(C6)*(D6/C6-1)</f>
        <v>-0.10663703605426378</v>
      </c>
      <c r="H6" s="28">
        <f t="shared" si="0"/>
        <v>-1.8118363406846472E-2</v>
      </c>
    </row>
    <row r="7" spans="1:8" ht="15.75" x14ac:dyDescent="0.25">
      <c r="A7" s="1"/>
      <c r="B7" s="29" t="s">
        <v>5</v>
      </c>
      <c r="C7" s="30">
        <v>38736</v>
      </c>
      <c r="D7" s="30">
        <v>35307.300000000003</v>
      </c>
      <c r="E7" s="30">
        <v>32404.6</v>
      </c>
      <c r="F7" s="31"/>
      <c r="G7" s="32">
        <f>SIGN(C7)*(D7/C7-1)</f>
        <v>-8.85145600991325E-2</v>
      </c>
      <c r="H7" s="33">
        <f>SIGN(D7)*(E7/D7-1)</f>
        <v>-8.2212460312739988E-2</v>
      </c>
    </row>
    <row r="8" spans="1:8" ht="15.75" x14ac:dyDescent="0.25">
      <c r="A8" s="1"/>
      <c r="B8" s="5"/>
      <c r="C8" s="6"/>
      <c r="D8" s="23"/>
      <c r="E8" s="23"/>
      <c r="F8" s="6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2"/>
      <c r="B11" s="3"/>
      <c r="C11" s="3"/>
      <c r="D11" s="3"/>
      <c r="E11" s="3"/>
      <c r="F11" s="3"/>
      <c r="G11" s="3"/>
      <c r="H11" s="3"/>
    </row>
    <row r="12" spans="1:8" ht="15.75" x14ac:dyDescent="0.25">
      <c r="A12" s="1"/>
    </row>
    <row r="13" spans="1:8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7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25" t="s">
        <v>13</v>
      </c>
      <c r="D2" s="25" t="s">
        <v>12</v>
      </c>
      <c r="E2" s="25" t="s">
        <v>14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27" t="s">
        <v>1</v>
      </c>
      <c r="C3" s="12">
        <v>6822.5</v>
      </c>
      <c r="D3" s="12">
        <v>7977.6</v>
      </c>
      <c r="E3" s="12">
        <v>7704.6</v>
      </c>
      <c r="F3" s="13"/>
      <c r="G3" s="14">
        <f>SIGN(C3)*(D3/C3-1)</f>
        <v>0.16930743862220599</v>
      </c>
      <c r="H3" s="28">
        <f>SIGN(D3)*(E3/D3-1)</f>
        <v>-3.4220818291215371E-2</v>
      </c>
    </row>
    <row r="4" spans="1:8" ht="15.75" x14ac:dyDescent="0.25">
      <c r="A4" s="1"/>
      <c r="B4" s="27" t="s">
        <v>2</v>
      </c>
      <c r="C4" s="15">
        <v>4241.8</v>
      </c>
      <c r="D4" s="15">
        <v>4986.8999999999996</v>
      </c>
      <c r="E4" s="15">
        <v>4900.8</v>
      </c>
      <c r="F4" s="13"/>
      <c r="G4" s="14">
        <f t="shared" ref="G4:G7" si="0">SIGN(C4)*(D4/C4-1)</f>
        <v>0.17565656089395998</v>
      </c>
      <c r="H4" s="28">
        <f t="shared" ref="H4:H7" si="1">SIGN(D4)*(E4/D4-1)</f>
        <v>-1.7265234915478489E-2</v>
      </c>
    </row>
    <row r="5" spans="1:8" ht="15.75" x14ac:dyDescent="0.25">
      <c r="A5" s="2"/>
      <c r="B5" s="27" t="s">
        <v>3</v>
      </c>
      <c r="C5" s="12">
        <v>9518.5</v>
      </c>
      <c r="D5" s="12">
        <v>4636.1000000000004</v>
      </c>
      <c r="E5" s="12">
        <v>2314.9</v>
      </c>
      <c r="F5" s="13"/>
      <c r="G5" s="14">
        <f t="shared" si="0"/>
        <v>-0.5129379629143247</v>
      </c>
      <c r="H5" s="28">
        <f t="shared" si="1"/>
        <v>-0.50067945040012085</v>
      </c>
    </row>
    <row r="6" spans="1:8" ht="15.75" x14ac:dyDescent="0.25">
      <c r="A6" s="1"/>
      <c r="B6" s="27" t="s">
        <v>4</v>
      </c>
      <c r="C6" s="15">
        <v>3934.5</v>
      </c>
      <c r="D6" s="15">
        <v>3154.1</v>
      </c>
      <c r="E6" s="15">
        <v>2803.9</v>
      </c>
      <c r="F6" s="13"/>
      <c r="G6" s="14">
        <f t="shared" si="0"/>
        <v>-0.1983479476426484</v>
      </c>
      <c r="H6" s="28">
        <f t="shared" si="1"/>
        <v>-0.11103008782219959</v>
      </c>
    </row>
    <row r="7" spans="1:8" ht="15.75" x14ac:dyDescent="0.25">
      <c r="A7" s="1"/>
      <c r="B7" s="29" t="s">
        <v>5</v>
      </c>
      <c r="C7" s="30">
        <v>24517.4</v>
      </c>
      <c r="D7" s="30">
        <v>20754.7</v>
      </c>
      <c r="E7" s="30">
        <v>17724.3</v>
      </c>
      <c r="F7" s="31"/>
      <c r="G7" s="32">
        <f t="shared" si="0"/>
        <v>-0.15347059639276595</v>
      </c>
      <c r="H7" s="33">
        <f t="shared" si="1"/>
        <v>-0.14601030128115566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25" t="s">
        <v>15</v>
      </c>
      <c r="D2" s="25" t="s">
        <v>16</v>
      </c>
      <c r="E2" s="25" t="s">
        <v>17</v>
      </c>
      <c r="F2" s="25" t="s">
        <v>11</v>
      </c>
      <c r="G2" s="21" t="s">
        <v>10</v>
      </c>
      <c r="H2" s="22" t="s">
        <v>9</v>
      </c>
    </row>
    <row r="3" spans="1:8" ht="15.75" x14ac:dyDescent="0.25">
      <c r="A3" s="1"/>
      <c r="B3" s="16" t="s">
        <v>1</v>
      </c>
      <c r="C3" s="12">
        <v>30981.1</v>
      </c>
      <c r="D3" s="12">
        <v>30157</v>
      </c>
      <c r="E3" s="12">
        <v>28232</v>
      </c>
      <c r="F3" s="13"/>
      <c r="G3" s="14">
        <f>D3/C3-1</f>
        <v>-2.6600088441017244E-2</v>
      </c>
      <c r="H3" s="14">
        <f>SIGN(D3)*(E3/D3-1)</f>
        <v>-6.3832609344430802E-2</v>
      </c>
    </row>
    <row r="4" spans="1:8" ht="15.75" x14ac:dyDescent="0.25">
      <c r="A4" s="1"/>
      <c r="B4" s="16" t="s">
        <v>2</v>
      </c>
      <c r="C4" s="15">
        <v>11819.4</v>
      </c>
      <c r="D4" s="15">
        <v>11953</v>
      </c>
      <c r="E4" s="15">
        <v>11075.8</v>
      </c>
      <c r="F4" s="13"/>
      <c r="G4" s="14">
        <f>D4/C4-1</f>
        <v>1.1303450259742442E-2</v>
      </c>
      <c r="H4" s="14">
        <f t="shared" ref="H4:H6" si="0">SIGN(D4)*(E4/D4-1)</f>
        <v>-7.3387434116958139E-2</v>
      </c>
    </row>
    <row r="5" spans="1:8" ht="15.75" x14ac:dyDescent="0.25">
      <c r="A5" s="2"/>
      <c r="B5" s="16" t="s">
        <v>3</v>
      </c>
      <c r="C5" s="12">
        <v>12031.2</v>
      </c>
      <c r="D5" s="12">
        <v>8822</v>
      </c>
      <c r="E5" s="12">
        <v>6544.8</v>
      </c>
      <c r="F5" s="13"/>
      <c r="G5" s="14">
        <f t="shared" ref="G5:G6" si="1">D5/C5-1</f>
        <v>-0.26673980982778112</v>
      </c>
      <c r="H5" s="14">
        <f t="shared" si="0"/>
        <v>-0.25812740875085016</v>
      </c>
    </row>
    <row r="6" spans="1:8" ht="15.75" x14ac:dyDescent="0.25">
      <c r="A6" s="1"/>
      <c r="B6" s="16" t="s">
        <v>4</v>
      </c>
      <c r="C6" s="15">
        <v>2415.6</v>
      </c>
      <c r="D6" s="15">
        <v>1589.6</v>
      </c>
      <c r="E6" s="15">
        <v>1034.2</v>
      </c>
      <c r="F6" s="13"/>
      <c r="G6" s="14">
        <f t="shared" si="1"/>
        <v>-0.34194403046862065</v>
      </c>
      <c r="H6" s="14">
        <f t="shared" si="0"/>
        <v>-0.34939607448414689</v>
      </c>
    </row>
    <row r="7" spans="1:8" ht="15.75" x14ac:dyDescent="0.25">
      <c r="A7" s="1"/>
      <c r="B7" s="17" t="s">
        <v>5</v>
      </c>
      <c r="C7" s="18">
        <v>57247.3</v>
      </c>
      <c r="D7" s="18">
        <v>52521.5</v>
      </c>
      <c r="E7" s="18">
        <v>46886.8</v>
      </c>
      <c r="F7" s="13"/>
      <c r="G7" s="19">
        <f>D7/C7-1</f>
        <v>-8.2550618107753548E-2</v>
      </c>
      <c r="H7" s="19">
        <f>SIGN(D7)*(E7/D7-1)</f>
        <v>-0.10728368382471931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25" t="s">
        <v>15</v>
      </c>
      <c r="D2" s="25" t="s">
        <v>16</v>
      </c>
      <c r="E2" s="25" t="s">
        <v>17</v>
      </c>
      <c r="F2" s="25" t="s">
        <v>11</v>
      </c>
      <c r="G2" s="35" t="s">
        <v>10</v>
      </c>
      <c r="H2" s="36" t="s">
        <v>9</v>
      </c>
    </row>
    <row r="3" spans="1:8" ht="15.75" x14ac:dyDescent="0.25">
      <c r="A3" s="1"/>
      <c r="B3" s="37" t="s">
        <v>1</v>
      </c>
      <c r="C3" s="12">
        <v>30095.3</v>
      </c>
      <c r="D3" s="12">
        <v>29249.8</v>
      </c>
      <c r="E3" s="12">
        <v>26956.799999999999</v>
      </c>
      <c r="F3" s="13"/>
      <c r="G3" s="14">
        <f>SIGN(C3)*(D3/C3-1)</f>
        <v>-2.8094087781148525E-2</v>
      </c>
      <c r="H3" s="38">
        <f>SIGN(D3)*(E3/D3-1)</f>
        <v>-7.8393698418450675E-2</v>
      </c>
    </row>
    <row r="4" spans="1:8" ht="15.75" x14ac:dyDescent="0.25">
      <c r="A4" s="1"/>
      <c r="B4" s="37" t="s">
        <v>2</v>
      </c>
      <c r="C4" s="15">
        <v>11614.1</v>
      </c>
      <c r="D4" s="15">
        <v>11725.7</v>
      </c>
      <c r="E4" s="15">
        <v>10773.199999999999</v>
      </c>
      <c r="F4" s="13"/>
      <c r="G4" s="14">
        <f t="shared" ref="G4:G7" si="0">SIGN(C4)*(D4/C4-1)</f>
        <v>9.6090097381631434E-3</v>
      </c>
      <c r="H4" s="38">
        <f t="shared" ref="H4:H7" si="1">SIGN(D4)*(E4/D4-1)</f>
        <v>-8.123182411284624E-2</v>
      </c>
    </row>
    <row r="5" spans="1:8" ht="15.75" x14ac:dyDescent="0.25">
      <c r="A5" s="2"/>
      <c r="B5" s="37" t="s">
        <v>3</v>
      </c>
      <c r="C5" s="12">
        <v>12064.5</v>
      </c>
      <c r="D5" s="12">
        <v>8748.1</v>
      </c>
      <c r="E5" s="12">
        <v>6301.5</v>
      </c>
      <c r="F5" s="13"/>
      <c r="G5" s="14">
        <f>SIGN(C5)*(D5/C5-1)</f>
        <v>-0.27488913755232292</v>
      </c>
      <c r="H5" s="38">
        <f>SIGN(D5)*(E5/D5-1)</f>
        <v>-0.27967215738274598</v>
      </c>
    </row>
    <row r="6" spans="1:8" ht="15.75" x14ac:dyDescent="0.25">
      <c r="A6" s="1"/>
      <c r="B6" s="37" t="s">
        <v>4</v>
      </c>
      <c r="C6" s="15">
        <v>1715.1</v>
      </c>
      <c r="D6" s="15">
        <v>974.09999999999991</v>
      </c>
      <c r="E6" s="15">
        <v>283.60000000000002</v>
      </c>
      <c r="F6" s="13"/>
      <c r="G6" s="14">
        <f>SIGN(C6)*(D6/C6-1)</f>
        <v>-0.43204477873010327</v>
      </c>
      <c r="H6" s="38">
        <f>SIGN(D6)*(E6/D6-1)</f>
        <v>-0.70885946001437217</v>
      </c>
    </row>
    <row r="7" spans="1:8" ht="15.75" x14ac:dyDescent="0.25">
      <c r="A7" s="1"/>
      <c r="B7" s="39" t="s">
        <v>5</v>
      </c>
      <c r="C7" s="40">
        <v>55489</v>
      </c>
      <c r="D7" s="40">
        <v>50697.599999999999</v>
      </c>
      <c r="E7" s="40">
        <v>44315.200000000004</v>
      </c>
      <c r="F7" s="41"/>
      <c r="G7" s="42">
        <f t="shared" si="0"/>
        <v>-8.6348645677521652E-2</v>
      </c>
      <c r="H7" s="43">
        <f t="shared" si="1"/>
        <v>-0.1258915609417407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Severine Fargeat-Lugnier</cp:lastModifiedBy>
  <cp:lastPrinted>2024-04-18T08:09:18Z</cp:lastPrinted>
  <dcterms:created xsi:type="dcterms:W3CDTF">2022-12-09T09:55:56Z</dcterms:created>
  <dcterms:modified xsi:type="dcterms:W3CDTF">2025-02-07T17:13:18Z</dcterms:modified>
</cp:coreProperties>
</file>