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desmonts01\Documents\CCI\SPOCC\2024\12-2024\"/>
    </mc:Choice>
  </mc:AlternateContent>
  <bookViews>
    <workbookView xWindow="0" yWindow="0" windowWidth="20490" windowHeight="7320" tabRatio="810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G5" i="3"/>
  <c r="G6" i="3" l="1"/>
  <c r="G3" i="3"/>
  <c r="G7" i="4"/>
  <c r="G4" i="4"/>
  <c r="G6" i="4"/>
  <c r="G5" i="4"/>
  <c r="G3" i="4"/>
  <c r="G7" i="3"/>
  <c r="G4" i="3"/>
  <c r="G7" i="2"/>
  <c r="G6" i="2"/>
  <c r="G5" i="2"/>
  <c r="G4" i="2"/>
  <c r="G3" i="2"/>
  <c r="G3" i="1"/>
  <c r="G7" i="1"/>
  <c r="G6" i="1"/>
  <c r="G5" i="1"/>
  <c r="G4" i="1"/>
  <c r="H3" i="3"/>
  <c r="H7" i="3"/>
  <c r="H3" i="1"/>
  <c r="H7" i="4"/>
  <c r="H7" i="1"/>
  <c r="H6" i="3"/>
  <c r="H3" i="4"/>
  <c r="H6" i="4"/>
  <c r="H5" i="4"/>
  <c r="H4" i="4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<sst xmlns="http://schemas.openxmlformats.org/spreadsheetml/2006/main" count="48" uniqueCount="15">
  <si>
    <t>Epargne brute (CAF brute) 
en M€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</si>
  <si>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</si>
  <si>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</si>
  <si>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</si>
  <si>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</si>
  <si>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</si>
  <si>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</si>
  <si>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</si>
  <si>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</si>
  <si>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2024/2023</t>
  </si>
  <si>
    <t>Évolution 2023/2022</t>
  </si>
  <si>
    <t>Evolution sur la période 2022-2024</t>
  </si>
  <si>
    <t>Exécution 2022
 à fin décembre 2022</t>
  </si>
  <si>
    <t>Exécution 2023 
 à fin décembre 2023</t>
  </si>
  <si>
    <t>Exécution 2024
 à fin décembre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</si>
</sst>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0.24994659260841701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0.24994659260841701"/>
      </bottom>
      <diagonal/>
    </border>
  </borders>
  <cellStyleXfs count="30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165" fontId="14" fillId="6" borderId="1" xfId="2" applyNumberFormat="1" applyFont="1" applyFill="1" applyBorder="1" applyAlignment="1">
      <alignment vertical="center"/>
    </xf>
    <xf numFmtId="3" fontId="12" fillId="0" borderId="1" xfId="0" quotePrefix="1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165" fontId="15" fillId="6" borderId="1" xfId="2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5" borderId="4" xfId="26" applyFont="1" applyFill="1" applyBorder="1" applyAlignment="1">
      <alignment horizontal="center" vertical="center" wrapText="1"/>
    </xf>
    <xf numFmtId="0" fontId="11" fillId="5" borderId="3" xfId="26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10" fillId="5" borderId="4" xfId="26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vertical="center"/>
    </xf>
    <xf numFmtId="165" fontId="14" fillId="6" borderId="7" xfId="2" applyNumberFormat="1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3" fontId="10" fillId="0" borderId="9" xfId="0" quotePrefix="1" applyNumberFormat="1" applyFont="1" applyFill="1" applyBorder="1" applyAlignment="1">
      <alignment horizontal="right" vertical="center"/>
    </xf>
    <xf numFmtId="3" fontId="10" fillId="6" borderId="9" xfId="0" applyNumberFormat="1" applyFont="1" applyFill="1" applyBorder="1" applyAlignment="1">
      <alignment vertical="center"/>
    </xf>
    <xf numFmtId="165" fontId="15" fillId="6" borderId="9" xfId="2" applyNumberFormat="1" applyFont="1" applyFill="1" applyBorder="1" applyAlignment="1">
      <alignment vertical="center"/>
    </xf>
    <xf numFmtId="165" fontId="15" fillId="6" borderId="10" xfId="2" applyNumberFormat="1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10" fillId="5" borderId="12" xfId="26" applyFont="1" applyFill="1" applyBorder="1" applyAlignment="1">
      <alignment horizontal="center" vertical="center" wrapText="1"/>
    </xf>
    <xf numFmtId="0" fontId="11" fillId="5" borderId="12" xfId="26" applyFont="1" applyFill="1" applyBorder="1" applyAlignment="1">
      <alignment horizontal="center" vertical="center" wrapText="1"/>
    </xf>
    <xf numFmtId="0" fontId="11" fillId="5" borderId="13" xfId="26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vertical="center"/>
    </xf>
    <xf numFmtId="165" fontId="14" fillId="6" borderId="15" xfId="2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3" fontId="10" fillId="0" borderId="17" xfId="0" quotePrefix="1" applyNumberFormat="1" applyFont="1" applyFill="1" applyBorder="1" applyAlignment="1">
      <alignment horizontal="right" vertical="center"/>
    </xf>
    <xf numFmtId="3" fontId="10" fillId="6" borderId="17" xfId="0" applyNumberFormat="1" applyFont="1" applyFill="1" applyBorder="1" applyAlignment="1">
      <alignment vertical="center"/>
    </xf>
    <xf numFmtId="165" fontId="15" fillId="6" borderId="17" xfId="2" applyNumberFormat="1" applyFont="1" applyFill="1" applyBorder="1" applyAlignment="1">
      <alignment vertical="center"/>
    </xf>
    <xf numFmtId="165" fontId="15" fillId="6" borderId="18" xfId="2" applyNumberFormat="1" applyFont="1" applyFill="1" applyBorder="1" applyAlignment="1">
      <alignment vertical="center"/>
    </xf>
  </cellXfs>
  <cellStyles count="30">
    <cellStyle name="En-tête" xfId="5"/>
    <cellStyle name="Milliers 2" xfId="28"/>
    <cellStyle name="Milliers 2 2" xfId="29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à fin décembre 2022</c:v>
                </c:pt>
                <c:pt idx="1">
                  <c:v>Exécution 2023 
 à fin décembre 2023</c:v>
                </c:pt>
                <c:pt idx="2">
                  <c:v>Exécution 2024
 à fin décembre 2024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8048.1</c:v>
                </c:pt>
                <c:pt idx="1">
                  <c:v>8887.4</c:v>
                </c:pt>
                <c:pt idx="2">
                  <c:v>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à fin décembre 2022</c:v>
                </c:pt>
                <c:pt idx="1">
                  <c:v>Exécution 2023 
 à fin décembre 2023</c:v>
                </c:pt>
                <c:pt idx="2">
                  <c:v>Exécution 2024
 à fin décembre 2024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4955.3999999999996</c:v>
                </c:pt>
                <c:pt idx="1">
                  <c:v>5684.8</c:v>
                </c:pt>
                <c:pt idx="2">
                  <c:v>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45822639806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68-43DC-AE5C-6D50968352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à fin décembre 2022</c:v>
                </c:pt>
                <c:pt idx="1">
                  <c:v>Exécution 2023 
 à fin décembre 2023</c:v>
                </c:pt>
                <c:pt idx="2">
                  <c:v>Exécution 2024
 à fin décembre 2024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11605.4</c:v>
                </c:pt>
                <c:pt idx="1">
                  <c:v>6305.6</c:v>
                </c:pt>
                <c:pt idx="2">
                  <c:v>3199.6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à fin décembre 2022</c:v>
                </c:pt>
                <c:pt idx="1">
                  <c:v>Exécution 2023 
 à fin décembre 2023</c:v>
                </c:pt>
                <c:pt idx="2">
                  <c:v>Exécution 2024
 à fin décembre 2024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4671.2</c:v>
                </c:pt>
                <c:pt idx="1">
                  <c:v>4121.1000000000004</c:v>
                </c:pt>
                <c:pt idx="2">
                  <c:v>3879.9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à fin décembre 2022</c:v>
                </c:pt>
                <c:pt idx="1">
                  <c:v>Exécution 2023 
 à fin décembre 2023</c:v>
                </c:pt>
                <c:pt idx="2">
                  <c:v>Exécution 2024
 à fin décembre 2024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2263.8000000000002</c:v>
                </c:pt>
                <c:pt idx="1">
                  <c:v>2948.8</c:v>
                </c:pt>
                <c:pt idx="2">
                  <c:v>2426.9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à fin décembre 2022</c:v>
                </c:pt>
                <c:pt idx="1">
                  <c:v>Exécution 2023 
 à fin décembre 2023</c:v>
                </c:pt>
                <c:pt idx="2">
                  <c:v>Exécution 2024
 à fin décembre 2024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2673.9</c:v>
                </c:pt>
                <c:pt idx="1">
                  <c:v>3392</c:v>
                </c:pt>
                <c:pt idx="2">
                  <c:v>3101.1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à fin décembre 2022</c:v>
                </c:pt>
                <c:pt idx="1">
                  <c:v>Exécution 2023 
 à fin décembre 2023</c:v>
                </c:pt>
                <c:pt idx="2">
                  <c:v>Exécution 2024
 à fin décembre 2024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8425.7000000000007</c:v>
                </c:pt>
                <c:pt idx="1">
                  <c:v>3106.6</c:v>
                </c:pt>
                <c:pt idx="2">
                  <c:v>146.6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à fin décembre 2022</c:v>
                </c:pt>
                <c:pt idx="1">
                  <c:v>Exécution 2023 
 à fin décembre 2023</c:v>
                </c:pt>
                <c:pt idx="2">
                  <c:v>Exécution 2024
 à fin décembre 2024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2643.2</c:v>
                </c:pt>
                <c:pt idx="1">
                  <c:v>1917</c:v>
                </c:pt>
                <c:pt idx="2">
                  <c:v>1476.8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81601731601731E-2"/>
          <c:y val="0.1059784313725490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à fin décembre 2022</c:v>
                </c:pt>
                <c:pt idx="1">
                  <c:v>Exécution 2023 
 à fin décembre 2023</c:v>
                </c:pt>
                <c:pt idx="2">
                  <c:v>Exécution 2024
 à fin décembre 2024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2429.1999999999998</c:v>
                </c:pt>
                <c:pt idx="1">
                  <c:v>1575.5</c:v>
                </c:pt>
                <c:pt idx="2">
                  <c:v>1033.5999999999999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à fin décembre 2022</c:v>
                </c:pt>
                <c:pt idx="1">
                  <c:v>Exécution 2023 
 à fin décembre 2023</c:v>
                </c:pt>
                <c:pt idx="2">
                  <c:v>Exécution 2024
 à fin décembre 2024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11971</c:v>
                </c:pt>
                <c:pt idx="1">
                  <c:v>8544.4</c:v>
                </c:pt>
                <c:pt idx="2">
                  <c:v>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à fin décembre 2022</c:v>
                </c:pt>
                <c:pt idx="1">
                  <c:v>Exécution 2023 
 à fin décembre 2023</c:v>
                </c:pt>
                <c:pt idx="2">
                  <c:v>Exécution 2024
 à fin décembre 2024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11658</c:v>
                </c:pt>
                <c:pt idx="1">
                  <c:v>11684.2</c:v>
                </c:pt>
                <c:pt idx="2">
                  <c:v>10918.2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à fin décembre 2022</c:v>
                </c:pt>
                <c:pt idx="1">
                  <c:v>Exécution 2023 
 à fin décembre 2023</c:v>
                </c:pt>
                <c:pt idx="2">
                  <c:v>Exécution 2024
 à fin décembre 2024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30872.1</c:v>
                </c:pt>
                <c:pt idx="1">
                  <c:v>30017.8</c:v>
                </c:pt>
                <c:pt idx="2">
                  <c:v>28187.8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à fin décembre 2022</c:v>
                </c:pt>
                <c:pt idx="1">
                  <c:v>Exécution 2023 
 à fin décembre 2023</c:v>
                </c:pt>
                <c:pt idx="2">
                  <c:v>Exécution 2024
 à fin décembre 2024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1626.3999999999999</c:v>
                </c:pt>
                <c:pt idx="1">
                  <c:v>853.2</c:v>
                </c:pt>
                <c:pt idx="2">
                  <c:v>282.99999999999989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à fin décembre 2022</c:v>
                </c:pt>
                <c:pt idx="1">
                  <c:v>Exécution 2023 
 à fin décembre 2023</c:v>
                </c:pt>
                <c:pt idx="2">
                  <c:v>Exécution 2024
 à fin décembre 2024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11872.4</c:v>
                </c:pt>
                <c:pt idx="1">
                  <c:v>8444.5</c:v>
                </c:pt>
                <c:pt idx="2">
                  <c:v>6103.2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à fin décembre 2022</c:v>
                </c:pt>
                <c:pt idx="1">
                  <c:v>Exécution 2023 
 à fin décembre 2023</c:v>
                </c:pt>
                <c:pt idx="2">
                  <c:v>Exécution 2024
 à fin décembre 2024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11454.2</c:v>
                </c:pt>
                <c:pt idx="1">
                  <c:v>11341</c:v>
                </c:pt>
                <c:pt idx="2">
                  <c:v>10527.5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à fin décembre 2022</c:v>
                </c:pt>
                <c:pt idx="1">
                  <c:v>Exécution 2023 
 à fin décembre 2023</c:v>
                </c:pt>
                <c:pt idx="2">
                  <c:v>Exécution 2024
 à fin décembre 2024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29970.3</c:v>
                </c:pt>
                <c:pt idx="1">
                  <c:v>29046.799999999999</c:v>
                </c:pt>
                <c:pt idx="2">
                  <c:v>26868.7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102300</xdr:rowOff>
    </xdr:from>
    <xdr:to>
      <xdr:col>7</xdr:col>
      <xdr:colOff>390975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7</xdr:row>
      <xdr:rowOff>180450</xdr:rowOff>
    </xdr:from>
    <xdr:to>
      <xdr:col>7</xdr:col>
      <xdr:colOff>124275</xdr:colOff>
      <xdr:row>23</xdr:row>
      <xdr:rowOff>40050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tabSelected="1" zoomScale="90" zoomScaleNormal="90" workbookViewId="0">
      <selection activeCell="I24" sqref="I24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3" width="15.85546875" customWidth="1"/>
    <col min="4" max="5" width="15.570312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24"/>
      <c r="D1" s="24"/>
      <c r="E1" s="24"/>
    </row>
    <row r="2" spans="1:8" s="4" customFormat="1" ht="51" customHeight="1" x14ac:dyDescent="0.25">
      <c r="A2" s="5"/>
      <c r="B2" s="26" t="s">
        <v>0</v>
      </c>
      <c r="C2" s="25" t="s">
        <v>12</v>
      </c>
      <c r="D2" s="25" t="s">
        <v>13</v>
      </c>
      <c r="E2" s="25" t="s">
        <v>14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27" t="s">
        <v>1</v>
      </c>
      <c r="C3" s="12">
        <v>8048.1</v>
      </c>
      <c r="D3" s="12">
        <v>8887.4</v>
      </c>
      <c r="E3" s="12">
        <v>8399</v>
      </c>
      <c r="F3" s="13"/>
      <c r="G3" s="14">
        <f>SIGN(C3)*(D3/C3-1)</f>
        <v>0.10428548353027423</v>
      </c>
      <c r="H3" s="28">
        <f t="shared" ref="H3:H6" si="0">SIGN(D3)*(E3/D3-1)</f>
        <v>-5.4954204829308906E-2</v>
      </c>
    </row>
    <row r="4" spans="1:8" ht="15.75" x14ac:dyDescent="0.25">
      <c r="A4" s="1"/>
      <c r="B4" s="27" t="s">
        <v>2</v>
      </c>
      <c r="C4" s="15">
        <v>4955.3999999999996</v>
      </c>
      <c r="D4" s="15">
        <v>5684.8</v>
      </c>
      <c r="E4" s="15">
        <v>5486</v>
      </c>
      <c r="F4" s="13"/>
      <c r="G4" s="14">
        <f>SIGN(C4)*(D4/C4-1)</f>
        <v>0.14719296121402925</v>
      </c>
      <c r="H4" s="28">
        <f t="shared" si="0"/>
        <v>-3.497044750914724E-2</v>
      </c>
    </row>
    <row r="5" spans="1:8" ht="15.75" x14ac:dyDescent="0.25">
      <c r="A5" s="2"/>
      <c r="B5" s="27" t="s">
        <v>3</v>
      </c>
      <c r="C5" s="12">
        <v>11605.4</v>
      </c>
      <c r="D5" s="12">
        <v>6305.6</v>
      </c>
      <c r="E5" s="12">
        <v>3199.6</v>
      </c>
      <c r="F5" s="13"/>
      <c r="G5" s="14">
        <f>SIGN(C5)*(D5/C5-1)</f>
        <v>-0.45666672411118958</v>
      </c>
      <c r="H5" s="28">
        <f t="shared" si="0"/>
        <v>-0.49257802588175592</v>
      </c>
    </row>
    <row r="6" spans="1:8" ht="15.75" x14ac:dyDescent="0.25">
      <c r="A6" s="1"/>
      <c r="B6" s="27" t="s">
        <v>4</v>
      </c>
      <c r="C6" s="15">
        <v>4671.2</v>
      </c>
      <c r="D6" s="15">
        <v>4121.1000000000004</v>
      </c>
      <c r="E6" s="15">
        <v>3879.9</v>
      </c>
      <c r="F6" s="13"/>
      <c r="G6" s="14">
        <f>SIGN(C6)*(D6/C6-1)</f>
        <v>-0.11776417194725108</v>
      </c>
      <c r="H6" s="28">
        <f t="shared" si="0"/>
        <v>-5.8528062895828792E-2</v>
      </c>
    </row>
    <row r="7" spans="1:8" ht="15.75" x14ac:dyDescent="0.25">
      <c r="A7" s="1"/>
      <c r="B7" s="29" t="s">
        <v>5</v>
      </c>
      <c r="C7" s="30">
        <v>29280.1</v>
      </c>
      <c r="D7" s="30">
        <v>24998.9</v>
      </c>
      <c r="E7" s="30">
        <v>20964.5</v>
      </c>
      <c r="F7" s="31"/>
      <c r="G7" s="32">
        <f>SIGN(C7)*(D7/C7-1)</f>
        <v>-0.14621534762517874</v>
      </c>
      <c r="H7" s="33">
        <f>SIGN(D7)*(E7/D7-1)</f>
        <v>-0.1613831008564377</v>
      </c>
    </row>
    <row r="8" spans="1:8" ht="15.75" x14ac:dyDescent="0.25">
      <c r="A8" s="1"/>
      <c r="B8" s="5"/>
      <c r="C8" s="6"/>
      <c r="D8" s="23"/>
      <c r="E8" s="23"/>
      <c r="F8" s="6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2"/>
      <c r="B11" s="3"/>
      <c r="C11" s="3"/>
      <c r="D11" s="3"/>
      <c r="E11" s="3"/>
      <c r="F11" s="3"/>
      <c r="G11" s="3"/>
      <c r="H11" s="3"/>
    </row>
    <row r="12" spans="1:8" ht="15.75" x14ac:dyDescent="0.25">
      <c r="A12" s="1"/>
    </row>
    <row r="13" spans="1:8" ht="16.5" customHeight="1" x14ac:dyDescent="0.25">
      <c r="A13" s="1"/>
      <c r="B13" s="1"/>
      <c r="C13" s="5"/>
      <c r="D13" s="4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4"/>
      <c r="B18" s="4"/>
      <c r="C18" s="4"/>
      <c r="D18" s="1"/>
      <c r="E18" s="1"/>
      <c r="F18" s="1"/>
      <c r="G18" s="1"/>
      <c r="H18" s="1"/>
    </row>
    <row r="19" spans="1:8" ht="15.75" x14ac:dyDescent="0.25">
      <c r="A19" s="4"/>
      <c r="B19" s="4"/>
      <c r="C19" s="4"/>
      <c r="D19" s="1"/>
      <c r="E19" s="1"/>
      <c r="F19" s="1"/>
      <c r="G19" s="1"/>
      <c r="H19" s="1"/>
    </row>
    <row r="20" spans="1:8" ht="15.75" x14ac:dyDescent="0.25">
      <c r="A20" s="7"/>
      <c r="B20" s="5"/>
      <c r="C20" s="4"/>
      <c r="D20" s="1"/>
      <c r="E20" s="1"/>
      <c r="F20" s="1"/>
      <c r="G20" s="1"/>
      <c r="H20" s="1"/>
    </row>
    <row r="21" spans="1:8" ht="15.75" x14ac:dyDescent="0.25">
      <c r="A21" s="7"/>
      <c r="B21" s="5"/>
      <c r="C21" s="4"/>
      <c r="D21" s="1"/>
      <c r="E21" s="1"/>
      <c r="F21" s="1"/>
      <c r="G21" s="1"/>
      <c r="H21" s="1"/>
    </row>
    <row r="22" spans="1:8" ht="15.75" x14ac:dyDescent="0.25">
      <c r="A22" s="7"/>
      <c r="B22" s="5"/>
      <c r="C22" s="4"/>
      <c r="D22" s="1"/>
      <c r="E22" s="1"/>
      <c r="F22" s="1"/>
      <c r="G22" s="1"/>
      <c r="H22" s="1"/>
    </row>
    <row r="23" spans="1:8" ht="15.75" x14ac:dyDescent="0.25">
      <c r="A23" s="7"/>
      <c r="B23" s="5"/>
      <c r="C23" s="4"/>
      <c r="D23" s="1"/>
      <c r="E23" s="1"/>
      <c r="F23" s="1"/>
      <c r="G23" s="1"/>
      <c r="H23" s="1"/>
    </row>
    <row r="24" spans="1:8" ht="15.75" x14ac:dyDescent="0.25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topLeftCell="A5" zoomScaleNormal="100" workbookViewId="0">
      <selection activeCell="A14" sqref="A14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5.855468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10" customFormat="1" ht="51" customHeight="1" x14ac:dyDescent="0.25">
      <c r="A2" s="11"/>
      <c r="B2" s="26" t="s">
        <v>6</v>
      </c>
      <c r="C2" s="25" t="s">
        <v>12</v>
      </c>
      <c r="D2" s="25" t="s">
        <v>13</v>
      </c>
      <c r="E2" s="25" t="s">
        <v>14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27" t="s">
        <v>1</v>
      </c>
      <c r="C3" s="12">
        <v>2263.8000000000002</v>
      </c>
      <c r="D3" s="12">
        <v>2948.8</v>
      </c>
      <c r="E3" s="12">
        <v>2426.9</v>
      </c>
      <c r="F3" s="13"/>
      <c r="G3" s="14">
        <f>SIGN(C3)*(D3/C3-1)</f>
        <v>0.30258856789469024</v>
      </c>
      <c r="H3" s="28">
        <f>SIGN(D3)*(E3/D3-1)</f>
        <v>-0.17698724905046126</v>
      </c>
    </row>
    <row r="4" spans="1:8" ht="15.75" x14ac:dyDescent="0.25">
      <c r="A4" s="1"/>
      <c r="B4" s="27" t="s">
        <v>2</v>
      </c>
      <c r="C4" s="15">
        <v>2673.9</v>
      </c>
      <c r="D4" s="15">
        <v>3392</v>
      </c>
      <c r="E4" s="15">
        <v>3101.1</v>
      </c>
      <c r="F4" s="13"/>
      <c r="G4" s="14">
        <f t="shared" ref="G4:G7" si="0">SIGN(C4)*(D4/C4-1)</f>
        <v>0.26855903362130218</v>
      </c>
      <c r="H4" s="28">
        <f t="shared" ref="H4:H7" si="1">SIGN(D4)*(E4/D4-1)</f>
        <v>-8.5760613207547243E-2</v>
      </c>
    </row>
    <row r="5" spans="1:8" ht="15.75" x14ac:dyDescent="0.25">
      <c r="A5" s="2"/>
      <c r="B5" s="27" t="s">
        <v>3</v>
      </c>
      <c r="C5" s="12">
        <v>8425.7000000000007</v>
      </c>
      <c r="D5" s="12">
        <v>3106.6</v>
      </c>
      <c r="E5" s="12">
        <v>146.6</v>
      </c>
      <c r="F5" s="13"/>
      <c r="G5" s="14">
        <f t="shared" si="0"/>
        <v>-0.63129472922131102</v>
      </c>
      <c r="H5" s="28">
        <f t="shared" si="1"/>
        <v>-0.9528101461404751</v>
      </c>
    </row>
    <row r="6" spans="1:8" ht="15.75" x14ac:dyDescent="0.25">
      <c r="A6" s="1"/>
      <c r="B6" s="27" t="s">
        <v>4</v>
      </c>
      <c r="C6" s="15">
        <v>2643.2</v>
      </c>
      <c r="D6" s="15">
        <v>1917</v>
      </c>
      <c r="E6" s="15">
        <v>1476.8</v>
      </c>
      <c r="F6" s="13"/>
      <c r="G6" s="14">
        <f t="shared" si="0"/>
        <v>-0.27474273607748179</v>
      </c>
      <c r="H6" s="28">
        <f t="shared" si="1"/>
        <v>-0.22962962962962963</v>
      </c>
    </row>
    <row r="7" spans="1:8" ht="15.75" x14ac:dyDescent="0.25">
      <c r="A7" s="1"/>
      <c r="B7" s="29" t="s">
        <v>5</v>
      </c>
      <c r="C7" s="30">
        <v>16006.5</v>
      </c>
      <c r="D7" s="30">
        <v>11364.4</v>
      </c>
      <c r="E7" s="30">
        <v>7151.5</v>
      </c>
      <c r="F7" s="31"/>
      <c r="G7" s="32">
        <f t="shared" si="0"/>
        <v>-0.29001343204323249</v>
      </c>
      <c r="H7" s="33">
        <f t="shared" si="1"/>
        <v>-0.37071028826862829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>
      <selection activeCell="I11" sqref="I11"/>
    </sheetView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5" width="15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4" customFormat="1" ht="51" customHeight="1" x14ac:dyDescent="0.25">
      <c r="A2" s="5"/>
      <c r="B2" s="20" t="s">
        <v>8</v>
      </c>
      <c r="C2" s="25" t="s">
        <v>12</v>
      </c>
      <c r="D2" s="25" t="s">
        <v>13</v>
      </c>
      <c r="E2" s="25" t="s">
        <v>14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16" t="s">
        <v>1</v>
      </c>
      <c r="C3" s="12">
        <v>30872.1</v>
      </c>
      <c r="D3" s="12">
        <v>30017.8</v>
      </c>
      <c r="E3" s="12">
        <v>28187.8</v>
      </c>
      <c r="F3" s="13"/>
      <c r="G3" s="14">
        <f>D3/C3-1</f>
        <v>-2.7672234801001561E-2</v>
      </c>
      <c r="H3" s="14">
        <f>SIGN(D3)*(E3/D3-1)</f>
        <v>-6.0963828128643649E-2</v>
      </c>
    </row>
    <row r="4" spans="1:8" ht="15.75" x14ac:dyDescent="0.25">
      <c r="A4" s="1"/>
      <c r="B4" s="16" t="s">
        <v>2</v>
      </c>
      <c r="C4" s="15">
        <v>11658</v>
      </c>
      <c r="D4" s="15">
        <v>11684.2</v>
      </c>
      <c r="E4" s="15">
        <v>10918.2</v>
      </c>
      <c r="F4" s="13"/>
      <c r="G4" s="14">
        <f>D4/C4-1</f>
        <v>2.2473837708012478E-3</v>
      </c>
      <c r="H4" s="14">
        <f t="shared" ref="H4:H6" si="0">SIGN(D4)*(E4/D4-1)</f>
        <v>-6.5558617620376181E-2</v>
      </c>
    </row>
    <row r="5" spans="1:8" ht="15.75" x14ac:dyDescent="0.25">
      <c r="A5" s="2"/>
      <c r="B5" s="16" t="s">
        <v>3</v>
      </c>
      <c r="C5" s="12">
        <v>11971</v>
      </c>
      <c r="D5" s="12">
        <v>8544.4</v>
      </c>
      <c r="E5" s="12">
        <v>6508</v>
      </c>
      <c r="F5" s="13"/>
      <c r="G5" s="14">
        <f t="shared" ref="G5:G6" si="1">D5/C5-1</f>
        <v>-0.28624175089800352</v>
      </c>
      <c r="H5" s="14">
        <f t="shared" si="0"/>
        <v>-0.2383315387856374</v>
      </c>
    </row>
    <row r="6" spans="1:8" ht="15.75" x14ac:dyDescent="0.25">
      <c r="A6" s="1"/>
      <c r="B6" s="16" t="s">
        <v>4</v>
      </c>
      <c r="C6" s="15">
        <v>2429.1999999999998</v>
      </c>
      <c r="D6" s="15">
        <v>1575.5</v>
      </c>
      <c r="E6" s="15">
        <v>1033.5999999999999</v>
      </c>
      <c r="F6" s="13"/>
      <c r="G6" s="14">
        <f t="shared" si="1"/>
        <v>-0.35143257039354514</v>
      </c>
      <c r="H6" s="14">
        <f t="shared" si="0"/>
        <v>-0.34395430022215179</v>
      </c>
    </row>
    <row r="7" spans="1:8" ht="15.75" x14ac:dyDescent="0.25">
      <c r="A7" s="1"/>
      <c r="B7" s="17" t="s">
        <v>5</v>
      </c>
      <c r="C7" s="18">
        <v>56930.2</v>
      </c>
      <c r="D7" s="18">
        <v>51821.9</v>
      </c>
      <c r="E7" s="18">
        <v>46647.5</v>
      </c>
      <c r="F7" s="13"/>
      <c r="G7" s="19">
        <f>D7/C7-1</f>
        <v>-8.9729177132699234E-2</v>
      </c>
      <c r="H7" s="19">
        <f>SIGN(D7)*(E7/D7-1)</f>
        <v>-9.9849677452968799E-2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topLeftCell="A5" zoomScale="90" zoomScaleNormal="90" workbookViewId="0">
      <selection activeCell="I25" sqref="I25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4" customFormat="1" ht="51" customHeight="1" x14ac:dyDescent="0.25">
      <c r="A2" s="5"/>
      <c r="B2" s="34" t="s">
        <v>7</v>
      </c>
      <c r="C2" s="35" t="s">
        <v>12</v>
      </c>
      <c r="D2" s="35" t="s">
        <v>13</v>
      </c>
      <c r="E2" s="35" t="s">
        <v>14</v>
      </c>
      <c r="F2" s="25" t="s">
        <v>11</v>
      </c>
      <c r="G2" s="36" t="s">
        <v>10</v>
      </c>
      <c r="H2" s="37" t="s">
        <v>9</v>
      </c>
    </row>
    <row r="3" spans="1:8" ht="15.75" x14ac:dyDescent="0.25">
      <c r="A3" s="1"/>
      <c r="B3" s="38" t="s">
        <v>1</v>
      </c>
      <c r="C3" s="12">
        <v>29970.3</v>
      </c>
      <c r="D3" s="12">
        <v>29046.799999999999</v>
      </c>
      <c r="E3" s="12">
        <v>26868.7</v>
      </c>
      <c r="F3" s="13"/>
      <c r="G3" s="14">
        <f>SIGN(C3)*(D3/C3-1)</f>
        <v>-3.0813839033976942E-2</v>
      </c>
      <c r="H3" s="39">
        <f>SIGN(D3)*(E3/D3-1)</f>
        <v>-7.4985884847900586E-2</v>
      </c>
    </row>
    <row r="4" spans="1:8" ht="15.75" x14ac:dyDescent="0.25">
      <c r="A4" s="1"/>
      <c r="B4" s="38" t="s">
        <v>2</v>
      </c>
      <c r="C4" s="15">
        <v>11454.2</v>
      </c>
      <c r="D4" s="15">
        <v>11341</v>
      </c>
      <c r="E4" s="15">
        <v>10527.5</v>
      </c>
      <c r="F4" s="13"/>
      <c r="G4" s="14">
        <f t="shared" ref="G4:G7" si="0">SIGN(C4)*(D4/C4-1)</f>
        <v>-9.8828377363762154E-3</v>
      </c>
      <c r="H4" s="39">
        <f t="shared" ref="H4:H7" si="1">SIGN(D4)*(E4/D4-1)</f>
        <v>-7.1730887928754039E-2</v>
      </c>
    </row>
    <row r="5" spans="1:8" ht="15.75" x14ac:dyDescent="0.25">
      <c r="A5" s="2"/>
      <c r="B5" s="38" t="s">
        <v>3</v>
      </c>
      <c r="C5" s="12">
        <v>11872.4</v>
      </c>
      <c r="D5" s="12">
        <v>8444.5</v>
      </c>
      <c r="E5" s="12">
        <v>6103.2</v>
      </c>
      <c r="F5" s="13"/>
      <c r="G5" s="14">
        <f>SIGN(C5)*(D5/C5-1)</f>
        <v>-0.2887284794986692</v>
      </c>
      <c r="H5" s="39">
        <f>SIGN(D5)*(E5/D5-1)</f>
        <v>-0.27725738646456277</v>
      </c>
    </row>
    <row r="6" spans="1:8" ht="15.75" x14ac:dyDescent="0.25">
      <c r="A6" s="1"/>
      <c r="B6" s="38" t="s">
        <v>4</v>
      </c>
      <c r="C6" s="15">
        <v>1626.3999999999999</v>
      </c>
      <c r="D6" s="15">
        <v>853.2</v>
      </c>
      <c r="E6" s="15">
        <v>282.99999999999989</v>
      </c>
      <c r="F6" s="13"/>
      <c r="G6" s="14">
        <f>SIGN(C6)*(D6/C6-1)</f>
        <v>-0.47540580423020162</v>
      </c>
      <c r="H6" s="39">
        <f>SIGN(D6)*(E6/D6-1)</f>
        <v>-0.66830754805438364</v>
      </c>
    </row>
    <row r="7" spans="1:8" ht="15.75" x14ac:dyDescent="0.25">
      <c r="A7" s="1"/>
      <c r="B7" s="40" t="s">
        <v>5</v>
      </c>
      <c r="C7" s="41">
        <v>54923.199999999997</v>
      </c>
      <c r="D7" s="41">
        <v>49685.599999999999</v>
      </c>
      <c r="E7" s="41">
        <v>43782.3</v>
      </c>
      <c r="F7" s="42"/>
      <c r="G7" s="43">
        <f t="shared" si="0"/>
        <v>-9.5362251289072719E-2</v>
      </c>
      <c r="H7" s="44">
        <f t="shared" si="1"/>
        <v>-0.11881309675237883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Caroline Desmonts</cp:lastModifiedBy>
  <cp:lastPrinted>2024-04-18T08:09:18Z</cp:lastPrinted>
  <dcterms:created xsi:type="dcterms:W3CDTF">2022-12-09T09:55:56Z</dcterms:created>
  <dcterms:modified xsi:type="dcterms:W3CDTF">2025-01-03T13:32:05Z</dcterms:modified>
</cp:coreProperties>
</file>