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QUETAGE\REQUETES RECURRENTES\SPOCC\Situation budgétaire mensuelle\Situation mensuelle Coll loc\SMCL 2024\SMCL 2024 - mai\"/>
    </mc:Choice>
  </mc:AlternateContent>
  <bookViews>
    <workbookView xWindow="0" yWindow="0" windowWidth="29010" windowHeight="12270" tabRatio="810" activeTab="3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6" i="3"/>
  <c r="G5" i="3"/>
  <c r="G4" i="3"/>
  <c r="G3" i="3"/>
  <c r="G7" i="4"/>
  <c r="G6" i="4"/>
  <c r="G5" i="4"/>
  <c r="G4" i="4"/>
  <c r="G3" i="4"/>
  <c r="G7" i="2"/>
  <c r="G6" i="2"/>
  <c r="G5" i="2"/>
  <c r="G4" i="2"/>
  <c r="G3" i="2"/>
  <c r="G3" i="1"/>
  <c r="G7" i="1"/>
  <c r="G6" i="1"/>
  <c r="G5" i="1"/>
  <c r="G4" i="1"/>
  <c r="H3" i="3" l="1"/>
  <c r="H7" i="3"/>
  <c r="H3" i="1"/>
  <c r="H7" i="4"/>
  <c r="H7" i="1"/>
  <c r="H6" i="3"/>
  <c r="H3" i="4"/>
  <c r="H6" i="4"/>
  <c r="H5" i="4"/>
  <c r="H4" i="4"/>
  <c r="H5" i="3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<sst xmlns="http://schemas.openxmlformats.org/spreadsheetml/2006/main" count="48" uniqueCount="17">
  <si>
    <t>Epargne brute (CAF brute) 
en M€</t>
  </si>
  <si>
    <t>Evolution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</si>
  <si>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</si>
  <si>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</si>
  <si>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</si>
  <si>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</si>
  <si>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</si>
  <si>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</si>
  <si>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</si>
  <si>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</si>
  <si>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2024/2023</t>
  </si>
  <si>
    <t>Évolution 2023/2022</t>
  </si>
  <si>
    <t>Exécution 2022
 au 31 mai 2022</t>
  </si>
  <si>
    <t>Exécution 2023
 au 31 mai 2023</t>
  </si>
  <si>
    <t>Exécution 2024
 au 31 mai 2024</t>
  </si>
  <si>
    <t>Exécution 2023 
au 31 mai 2023</t>
  </si>
  <si>
    <t>Exécution 2024
au 31 mai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</si>
</sst>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€-40C];[Red]\-#,##0.00\ [$€-40C]"/>
    <numFmt numFmtId="165" formatCode="0.0%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</borders>
  <cellStyleXfs count="29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165" fontId="14" fillId="6" borderId="1" xfId="2" applyNumberFormat="1" applyFont="1" applyFill="1" applyBorder="1" applyAlignment="1">
      <alignment vertical="center"/>
    </xf>
    <xf numFmtId="3" fontId="12" fillId="0" borderId="1" xfId="0" quotePrefix="1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165" fontId="15" fillId="6" borderId="1" xfId="2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5" borderId="4" xfId="26" applyFont="1" applyFill="1" applyBorder="1" applyAlignment="1">
      <alignment horizontal="center" vertical="center" wrapText="1"/>
    </xf>
    <xf numFmtId="0" fontId="11" fillId="5" borderId="4" xfId="26" applyFont="1" applyFill="1" applyBorder="1" applyAlignment="1">
      <alignment horizontal="center" vertical="center" wrapText="1"/>
    </xf>
    <xf numFmtId="0" fontId="11" fillId="5" borderId="3" xfId="26" applyFont="1" applyFill="1" applyBorder="1" applyAlignment="1">
      <alignment horizontal="center" vertical="center" wrapText="1"/>
    </xf>
  </cellXfs>
  <cellStyles count="29">
    <cellStyle name="En-tête" xfId="5"/>
    <cellStyle name="Milliers 2" xfId="28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mai 2022</c:v>
                </c:pt>
                <c:pt idx="1">
                  <c:v>Exécution 2023 
au 31 mai 2023</c:v>
                </c:pt>
                <c:pt idx="2">
                  <c:v>Exécution 2024
au 31 mai 2024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-363</c:v>
                </c:pt>
                <c:pt idx="1">
                  <c:v>511.3</c:v>
                </c:pt>
                <c:pt idx="2">
                  <c:v>-1477.7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mai 2022</c:v>
                </c:pt>
                <c:pt idx="1">
                  <c:v>Exécution 2023 
au 31 mai 2023</c:v>
                </c:pt>
                <c:pt idx="2">
                  <c:v>Exécution 2024
au 31 mai 2024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2876.5</c:v>
                </c:pt>
                <c:pt idx="1">
                  <c:v>1372.5</c:v>
                </c:pt>
                <c:pt idx="2">
                  <c:v>1790.2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mai 2022</c:v>
                </c:pt>
                <c:pt idx="1">
                  <c:v>Exécution 2023 
au 31 mai 2023</c:v>
                </c:pt>
                <c:pt idx="2">
                  <c:v>Exécution 2024
au 31 mai 2024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6130.8</c:v>
                </c:pt>
                <c:pt idx="1">
                  <c:v>3834.9</c:v>
                </c:pt>
                <c:pt idx="2">
                  <c:v>3315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mai 2022</c:v>
                </c:pt>
                <c:pt idx="1">
                  <c:v>Exécution 2023 
au 31 mai 2023</c:v>
                </c:pt>
                <c:pt idx="2">
                  <c:v>Exécution 2024
au 31 mai 2024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1760.6</c:v>
                </c:pt>
                <c:pt idx="1">
                  <c:v>755.2</c:v>
                </c:pt>
                <c:pt idx="2">
                  <c:v>1741.7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mai 2022</c:v>
                </c:pt>
                <c:pt idx="1">
                  <c:v>Exécution 2023
 au 31 mai 2023</c:v>
                </c:pt>
                <c:pt idx="2">
                  <c:v>Exécution 2024
 au 31 mai 2024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-2418.8000000000002</c:v>
                </c:pt>
                <c:pt idx="1">
                  <c:v>-1583.7</c:v>
                </c:pt>
                <c:pt idx="2">
                  <c:v>-3621.4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mai 2022</c:v>
                </c:pt>
                <c:pt idx="1">
                  <c:v>Exécution 2023
 au 31 mai 2023</c:v>
                </c:pt>
                <c:pt idx="2">
                  <c:v>Exécution 2024
 au 31 mai 2024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2106.3000000000002</c:v>
                </c:pt>
                <c:pt idx="1">
                  <c:v>540.20000000000005</c:v>
                </c:pt>
                <c:pt idx="2">
                  <c:v>1026.8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mai 2022</c:v>
                </c:pt>
                <c:pt idx="1">
                  <c:v>Exécution 2023
 au 31 mai 2023</c:v>
                </c:pt>
                <c:pt idx="2">
                  <c:v>Exécution 2024
 au 31 mai 2024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5022.1000000000004</c:v>
                </c:pt>
                <c:pt idx="1">
                  <c:v>2742.6</c:v>
                </c:pt>
                <c:pt idx="2">
                  <c:v>2145.6999999999998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mai 2022</c:v>
                </c:pt>
                <c:pt idx="1">
                  <c:v>Exécution 2023
 au 31 mai 2023</c:v>
                </c:pt>
                <c:pt idx="2">
                  <c:v>Exécution 2024
 au 31 mai 2024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713.3</c:v>
                </c:pt>
                <c:pt idx="1">
                  <c:v>96.1</c:v>
                </c:pt>
                <c:pt idx="2">
                  <c:v>528.9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81601731601731E-2"/>
          <c:y val="0.1059784313725490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31 mai 2022</c:v>
                </c:pt>
                <c:pt idx="1">
                  <c:v>Exécution 2023
 au 31 mai 2023</c:v>
                </c:pt>
                <c:pt idx="2">
                  <c:v>Exécution 2024
 au 31 mai 2024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5422.8</c:v>
                </c:pt>
                <c:pt idx="1">
                  <c:v>1931.2</c:v>
                </c:pt>
                <c:pt idx="2">
                  <c:v>1402.6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31 mai 2022</c:v>
                </c:pt>
                <c:pt idx="1">
                  <c:v>Exécution 2023
 au 31 mai 2023</c:v>
                </c:pt>
                <c:pt idx="2">
                  <c:v>Exécution 2024
 au 31 mai 2024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12963.4</c:v>
                </c:pt>
                <c:pt idx="1">
                  <c:v>9526.4</c:v>
                </c:pt>
                <c:pt idx="2">
                  <c:v>5800.6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31 mai 2022</c:v>
                </c:pt>
                <c:pt idx="1">
                  <c:v>Exécution 2023
 au 31 mai 2023</c:v>
                </c:pt>
                <c:pt idx="2">
                  <c:v>Exécution 2024
 au 31 mai 2024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10471.5</c:v>
                </c:pt>
                <c:pt idx="1">
                  <c:v>10654.3</c:v>
                </c:pt>
                <c:pt idx="2">
                  <c:v>10026.9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31 mai 2022</c:v>
                </c:pt>
                <c:pt idx="1">
                  <c:v>Exécution 2023
 au 31 mai 2023</c:v>
                </c:pt>
                <c:pt idx="2">
                  <c:v>Exécution 2024
 au 31 mai 2024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26542.400000000001</c:v>
                </c:pt>
                <c:pt idx="1">
                  <c:v>27139.200000000001</c:v>
                </c:pt>
                <c:pt idx="2">
                  <c:v>25298.2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31 mai 2022</c:v>
                </c:pt>
                <c:pt idx="1">
                  <c:v>Exécution 2023
 au 31 mai 2023</c:v>
                </c:pt>
                <c:pt idx="2">
                  <c:v>Exécution 2024
 au 31 mai 2024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1096.3</c:v>
                </c:pt>
                <c:pt idx="1">
                  <c:v>750.2</c:v>
                </c:pt>
                <c:pt idx="2">
                  <c:v>-228.8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31 mai 2022</c:v>
                </c:pt>
                <c:pt idx="1">
                  <c:v>Exécution 2023
 au 31 mai 2023</c:v>
                </c:pt>
                <c:pt idx="2">
                  <c:v>Exécution 2024
 au 31 mai 2024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10372.6</c:v>
                </c:pt>
                <c:pt idx="1">
                  <c:v>9548.7999999999993</c:v>
                </c:pt>
                <c:pt idx="2">
                  <c:v>5313.1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31 mai 2022</c:v>
                </c:pt>
                <c:pt idx="1">
                  <c:v>Exécution 2023
 au 31 mai 2023</c:v>
                </c:pt>
                <c:pt idx="2">
                  <c:v>Exécution 2024
 au 31 mai 2024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10073.799999999999</c:v>
                </c:pt>
                <c:pt idx="1">
                  <c:v>10439</c:v>
                </c:pt>
                <c:pt idx="2">
                  <c:v>9680.6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31 mai 2022</c:v>
                </c:pt>
                <c:pt idx="1">
                  <c:v>Exécution 2023
 au 31 mai 2023</c:v>
                </c:pt>
                <c:pt idx="2">
                  <c:v>Exécution 2024
 au 31 mai 2024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25044.400000000001</c:v>
                </c:pt>
                <c:pt idx="1">
                  <c:v>26223.3</c:v>
                </c:pt>
                <c:pt idx="2">
                  <c:v>24358.3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102300</xdr:rowOff>
    </xdr:from>
    <xdr:to>
      <xdr:col>7</xdr:col>
      <xdr:colOff>390975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7</xdr:row>
      <xdr:rowOff>180450</xdr:rowOff>
    </xdr:from>
    <xdr:to>
      <xdr:col>7</xdr:col>
      <xdr:colOff>124275</xdr:colOff>
      <xdr:row>23</xdr:row>
      <xdr:rowOff>40050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zoomScaleNormal="100" workbookViewId="0"/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5.570312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/>
    <row r="2" spans="1:8" s="4" customFormat="1" ht="51" customHeight="1" x14ac:dyDescent="0.25">
      <c r="A2" s="5"/>
      <c r="B2" s="20" t="s">
        <v>0</v>
      </c>
      <c r="C2" s="21" t="s">
        <v>12</v>
      </c>
      <c r="D2" s="21" t="s">
        <v>15</v>
      </c>
      <c r="E2" s="21" t="s">
        <v>16</v>
      </c>
      <c r="F2" s="21" t="s">
        <v>1</v>
      </c>
      <c r="G2" s="22" t="s">
        <v>11</v>
      </c>
      <c r="H2" s="23" t="s">
        <v>10</v>
      </c>
    </row>
    <row r="3" spans="1:8" ht="15.75" x14ac:dyDescent="0.25">
      <c r="A3" s="1"/>
      <c r="B3" s="16" t="s">
        <v>2</v>
      </c>
      <c r="C3" s="12">
        <v>-363</v>
      </c>
      <c r="D3" s="12">
        <v>511.3</v>
      </c>
      <c r="E3" s="12">
        <v>-1477.7</v>
      </c>
      <c r="F3" s="13"/>
      <c r="G3" s="14">
        <f>SIGN(C3)*(D3/C3-1)</f>
        <v>2.4085399449035814</v>
      </c>
      <c r="H3" s="14">
        <f t="shared" ref="H3:H6" si="0">SIGN(D3)*(E3/D3-1)</f>
        <v>-3.8900840993545862</v>
      </c>
    </row>
    <row r="4" spans="1:8" ht="15.75" x14ac:dyDescent="0.25">
      <c r="A4" s="1"/>
      <c r="B4" s="16" t="s">
        <v>3</v>
      </c>
      <c r="C4" s="15">
        <v>2876.5</v>
      </c>
      <c r="D4" s="15">
        <v>1372.5</v>
      </c>
      <c r="E4" s="15">
        <v>1790.2</v>
      </c>
      <c r="F4" s="13"/>
      <c r="G4" s="14">
        <f>SIGN(C4)*(D4/C4-1)</f>
        <v>-0.52285763949243869</v>
      </c>
      <c r="H4" s="14">
        <f t="shared" si="0"/>
        <v>0.30433515482695817</v>
      </c>
    </row>
    <row r="5" spans="1:8" ht="15.75" x14ac:dyDescent="0.25">
      <c r="A5" s="2"/>
      <c r="B5" s="16" t="s">
        <v>4</v>
      </c>
      <c r="C5" s="12">
        <v>6130.8</v>
      </c>
      <c r="D5" s="12">
        <v>3834.9</v>
      </c>
      <c r="E5" s="12">
        <v>3315</v>
      </c>
      <c r="F5" s="13"/>
      <c r="G5" s="14">
        <f>SIGN(C5)*(D5/C5-1)</f>
        <v>-0.37448620082207873</v>
      </c>
      <c r="H5" s="14">
        <f t="shared" si="0"/>
        <v>-0.13557067980912152</v>
      </c>
    </row>
    <row r="6" spans="1:8" ht="15.75" x14ac:dyDescent="0.25">
      <c r="A6" s="1"/>
      <c r="B6" s="16" t="s">
        <v>5</v>
      </c>
      <c r="C6" s="15">
        <v>1760.6</v>
      </c>
      <c r="D6" s="15">
        <v>755.2</v>
      </c>
      <c r="E6" s="15">
        <v>1741.7</v>
      </c>
      <c r="F6" s="13"/>
      <c r="G6" s="14">
        <f>SIGN(C6)*(D6/C6-1)</f>
        <v>-0.57105532204930132</v>
      </c>
      <c r="H6" s="14">
        <f t="shared" si="0"/>
        <v>1.3062764830508473</v>
      </c>
    </row>
    <row r="7" spans="1:8" ht="15.75" x14ac:dyDescent="0.25">
      <c r="A7" s="1"/>
      <c r="B7" s="17" t="s">
        <v>6</v>
      </c>
      <c r="C7" s="18">
        <v>10404.9</v>
      </c>
      <c r="D7" s="18">
        <v>6473.8</v>
      </c>
      <c r="E7" s="18">
        <v>5369.2</v>
      </c>
      <c r="F7" s="13"/>
      <c r="G7" s="19">
        <f>SIGN(C7)*(D7/C7-1)</f>
        <v>-0.37781237686090208</v>
      </c>
      <c r="H7" s="19">
        <f>SIGN(D7)*(E7/D7-1)</f>
        <v>-0.17062621644165721</v>
      </c>
    </row>
    <row r="8" spans="1:8" ht="15.75" x14ac:dyDescent="0.25">
      <c r="A8" s="1"/>
      <c r="B8" s="5"/>
      <c r="C8" s="6"/>
      <c r="D8" s="6"/>
      <c r="E8" s="6"/>
      <c r="F8" s="6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2"/>
      <c r="B11" s="3"/>
      <c r="C11" s="3"/>
      <c r="D11" s="3"/>
      <c r="E11" s="3"/>
      <c r="F11" s="3"/>
      <c r="G11" s="3"/>
      <c r="H11" s="3"/>
    </row>
    <row r="12" spans="1:8" ht="15.75" x14ac:dyDescent="0.25">
      <c r="A12" s="1"/>
    </row>
    <row r="13" spans="1:8" ht="15.75" x14ac:dyDescent="0.25">
      <c r="A13" s="1"/>
      <c r="B13" s="1"/>
      <c r="C13" s="5"/>
      <c r="D13" s="4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4"/>
      <c r="B18" s="4"/>
      <c r="C18" s="4"/>
      <c r="D18" s="1"/>
      <c r="E18" s="1"/>
      <c r="F18" s="1"/>
      <c r="G18" s="1"/>
      <c r="H18" s="1"/>
    </row>
    <row r="19" spans="1:8" ht="15.75" x14ac:dyDescent="0.25">
      <c r="A19" s="4"/>
      <c r="B19" s="4"/>
      <c r="C19" s="4"/>
      <c r="D19" s="1"/>
      <c r="E19" s="1"/>
      <c r="F19" s="1"/>
      <c r="G19" s="1"/>
      <c r="H19" s="1"/>
    </row>
    <row r="20" spans="1:8" ht="15.75" x14ac:dyDescent="0.25">
      <c r="A20" s="7"/>
      <c r="B20" s="5"/>
      <c r="C20" s="4"/>
      <c r="D20" s="1"/>
      <c r="E20" s="1"/>
      <c r="F20" s="1"/>
      <c r="G20" s="1"/>
      <c r="H20" s="1"/>
    </row>
    <row r="21" spans="1:8" ht="15.75" x14ac:dyDescent="0.25">
      <c r="A21" s="7"/>
      <c r="B21" s="5"/>
      <c r="C21" s="4"/>
      <c r="D21" s="1"/>
      <c r="E21" s="1"/>
      <c r="F21" s="1"/>
      <c r="G21" s="1"/>
      <c r="H21" s="1"/>
    </row>
    <row r="22" spans="1:8" ht="15.75" x14ac:dyDescent="0.25">
      <c r="A22" s="7"/>
      <c r="B22" s="5"/>
      <c r="C22" s="4"/>
      <c r="D22" s="1"/>
      <c r="E22" s="1"/>
      <c r="F22" s="1"/>
      <c r="G22" s="1"/>
      <c r="H22" s="1"/>
    </row>
    <row r="23" spans="1:8" ht="15.75" x14ac:dyDescent="0.25">
      <c r="A23" s="7"/>
      <c r="B23" s="5"/>
      <c r="C23" s="4"/>
      <c r="D23" s="1"/>
      <c r="E23" s="1"/>
      <c r="F23" s="1"/>
      <c r="G23" s="1"/>
      <c r="H23" s="1"/>
    </row>
    <row r="24" spans="1:8" ht="15.75" x14ac:dyDescent="0.25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Normal="100" workbookViewId="0"/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5.855468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9"/>
      <c r="E1" s="9"/>
    </row>
    <row r="2" spans="1:8" s="10" customFormat="1" ht="51" customHeight="1" x14ac:dyDescent="0.25">
      <c r="A2" s="11"/>
      <c r="B2" s="20" t="s">
        <v>7</v>
      </c>
      <c r="C2" s="21" t="s">
        <v>12</v>
      </c>
      <c r="D2" s="21" t="s">
        <v>13</v>
      </c>
      <c r="E2" s="21" t="s">
        <v>14</v>
      </c>
      <c r="F2" s="21" t="s">
        <v>1</v>
      </c>
      <c r="G2" s="22" t="s">
        <v>11</v>
      </c>
      <c r="H2" s="23" t="s">
        <v>10</v>
      </c>
    </row>
    <row r="3" spans="1:8" ht="15.75" x14ac:dyDescent="0.25">
      <c r="A3" s="1"/>
      <c r="B3" s="16" t="s">
        <v>2</v>
      </c>
      <c r="C3" s="12">
        <v>-2418.8000000000002</v>
      </c>
      <c r="D3" s="12">
        <v>-1583.7</v>
      </c>
      <c r="E3" s="12">
        <v>-3621.4</v>
      </c>
      <c r="F3" s="13"/>
      <c r="G3" s="14">
        <f>SIGN(C3)*(D3/C3-1)</f>
        <v>0.34525384488175959</v>
      </c>
      <c r="H3" s="14">
        <f>SIGN(D3)*(E3/D3-1)</f>
        <v>-1.2866704552629917</v>
      </c>
    </row>
    <row r="4" spans="1:8" ht="15.75" x14ac:dyDescent="0.25">
      <c r="A4" s="1"/>
      <c r="B4" s="16" t="s">
        <v>3</v>
      </c>
      <c r="C4" s="15">
        <v>2106.3000000000002</v>
      </c>
      <c r="D4" s="15">
        <v>540.20000000000005</v>
      </c>
      <c r="E4" s="15">
        <v>1026.8</v>
      </c>
      <c r="F4" s="13"/>
      <c r="G4" s="14">
        <f t="shared" ref="G4:G7" si="0">SIGN(C4)*(D4/C4-1)</f>
        <v>-0.74353131082941659</v>
      </c>
      <c r="H4" s="14">
        <f t="shared" ref="H4:H7" si="1">SIGN(D4)*(E4/D4-1)</f>
        <v>0.90077748981858541</v>
      </c>
    </row>
    <row r="5" spans="1:8" ht="15.75" x14ac:dyDescent="0.25">
      <c r="A5" s="2"/>
      <c r="B5" s="16" t="s">
        <v>4</v>
      </c>
      <c r="C5" s="12">
        <v>5022.1000000000004</v>
      </c>
      <c r="D5" s="12">
        <v>2742.6</v>
      </c>
      <c r="E5" s="12">
        <v>2145.6999999999998</v>
      </c>
      <c r="F5" s="13"/>
      <c r="G5" s="14">
        <f t="shared" si="0"/>
        <v>-0.4538937894506283</v>
      </c>
      <c r="H5" s="14">
        <f t="shared" si="1"/>
        <v>-0.21764019543498869</v>
      </c>
    </row>
    <row r="6" spans="1:8" ht="15.75" x14ac:dyDescent="0.25">
      <c r="A6" s="1"/>
      <c r="B6" s="16" t="s">
        <v>5</v>
      </c>
      <c r="C6" s="15">
        <v>713.3</v>
      </c>
      <c r="D6" s="15">
        <v>96.1</v>
      </c>
      <c r="E6" s="15">
        <v>528.9</v>
      </c>
      <c r="F6" s="13"/>
      <c r="G6" s="14">
        <f t="shared" si="0"/>
        <v>-0.86527407822795455</v>
      </c>
      <c r="H6" s="14">
        <f t="shared" si="1"/>
        <v>4.5036420395421439</v>
      </c>
    </row>
    <row r="7" spans="1:8" ht="15.75" x14ac:dyDescent="0.25">
      <c r="A7" s="1"/>
      <c r="B7" s="17" t="s">
        <v>6</v>
      </c>
      <c r="C7" s="18">
        <v>5422.9</v>
      </c>
      <c r="D7" s="18">
        <v>1795.2</v>
      </c>
      <c r="E7" s="18">
        <v>80</v>
      </c>
      <c r="F7" s="13"/>
      <c r="G7" s="19">
        <f t="shared" si="0"/>
        <v>-0.6689594128602776</v>
      </c>
      <c r="H7" s="19">
        <f t="shared" si="1"/>
        <v>-0.9554367201426025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/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5" width="15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9"/>
      <c r="E1" s="9"/>
    </row>
    <row r="2" spans="1:8" s="4" customFormat="1" ht="51" customHeight="1" x14ac:dyDescent="0.25">
      <c r="A2" s="5"/>
      <c r="B2" s="20" t="s">
        <v>9</v>
      </c>
      <c r="C2" s="21" t="s">
        <v>12</v>
      </c>
      <c r="D2" s="21" t="s">
        <v>13</v>
      </c>
      <c r="E2" s="21" t="s">
        <v>14</v>
      </c>
      <c r="F2" s="21" t="s">
        <v>1</v>
      </c>
      <c r="G2" s="22" t="s">
        <v>11</v>
      </c>
      <c r="H2" s="23" t="s">
        <v>10</v>
      </c>
    </row>
    <row r="3" spans="1:8" ht="15.75" x14ac:dyDescent="0.25">
      <c r="A3" s="1"/>
      <c r="B3" s="16" t="s">
        <v>2</v>
      </c>
      <c r="C3" s="12">
        <v>26542.400000000001</v>
      </c>
      <c r="D3" s="12">
        <v>27139.200000000001</v>
      </c>
      <c r="E3" s="12">
        <v>25298.2</v>
      </c>
      <c r="F3" s="13"/>
      <c r="G3" s="14">
        <f>E3/D3-1</f>
        <v>-6.7835455724560734E-2</v>
      </c>
      <c r="H3" s="14">
        <f>SIGN(D3)*(E3/D3-1)</f>
        <v>-6.7835455724560734E-2</v>
      </c>
    </row>
    <row r="4" spans="1:8" ht="15.75" x14ac:dyDescent="0.25">
      <c r="A4" s="1"/>
      <c r="B4" s="16" t="s">
        <v>3</v>
      </c>
      <c r="C4" s="15">
        <v>10471.5</v>
      </c>
      <c r="D4" s="15">
        <v>10654.3</v>
      </c>
      <c r="E4" s="15">
        <v>10026.9</v>
      </c>
      <c r="F4" s="13"/>
      <c r="G4" s="14">
        <f t="shared" ref="G4:G7" si="0">E4/D4-1</f>
        <v>-5.8887022141295042E-2</v>
      </c>
      <c r="H4" s="14">
        <f t="shared" ref="H4:H6" si="1">SIGN(D4)*(E4/D4-1)</f>
        <v>-5.8887022141295042E-2</v>
      </c>
    </row>
    <row r="5" spans="1:8" ht="15.75" x14ac:dyDescent="0.25">
      <c r="A5" s="2"/>
      <c r="B5" s="16" t="s">
        <v>4</v>
      </c>
      <c r="C5" s="12">
        <v>12963.4</v>
      </c>
      <c r="D5" s="12">
        <v>9526.4</v>
      </c>
      <c r="E5" s="12">
        <v>5800.6</v>
      </c>
      <c r="F5" s="13"/>
      <c r="G5" s="14">
        <f t="shared" si="0"/>
        <v>-0.39110262008733621</v>
      </c>
      <c r="H5" s="14">
        <f t="shared" si="1"/>
        <v>-0.39110262008733621</v>
      </c>
    </row>
    <row r="6" spans="1:8" ht="15.75" x14ac:dyDescent="0.25">
      <c r="A6" s="1"/>
      <c r="B6" s="16" t="s">
        <v>5</v>
      </c>
      <c r="C6" s="15">
        <v>5422.8</v>
      </c>
      <c r="D6" s="15">
        <v>1931.2</v>
      </c>
      <c r="E6" s="15">
        <v>1402.6</v>
      </c>
      <c r="F6" s="13"/>
      <c r="G6" s="14">
        <f t="shared" si="0"/>
        <v>-0.2737158243579122</v>
      </c>
      <c r="H6" s="14">
        <f t="shared" si="1"/>
        <v>-0.2737158243579122</v>
      </c>
    </row>
    <row r="7" spans="1:8" ht="15.75" x14ac:dyDescent="0.25">
      <c r="A7" s="1"/>
      <c r="B7" s="17" t="s">
        <v>6</v>
      </c>
      <c r="C7" s="18">
        <v>55400</v>
      </c>
      <c r="D7" s="18">
        <v>49251.1</v>
      </c>
      <c r="E7" s="18">
        <v>42528.3</v>
      </c>
      <c r="F7" s="13"/>
      <c r="G7" s="19">
        <f t="shared" si="0"/>
        <v>-0.13650050455725848</v>
      </c>
      <c r="H7" s="19">
        <f>SIGN(D7)*(E7/D7-1)</f>
        <v>-0.13650050455725848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tabSelected="1" zoomScaleNormal="100" workbookViewId="0"/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9"/>
      <c r="E1" s="9"/>
    </row>
    <row r="2" spans="1:8" s="4" customFormat="1" ht="51" customHeight="1" x14ac:dyDescent="0.25">
      <c r="A2" s="5"/>
      <c r="B2" s="20" t="s">
        <v>8</v>
      </c>
      <c r="C2" s="21" t="s">
        <v>12</v>
      </c>
      <c r="D2" s="21" t="s">
        <v>13</v>
      </c>
      <c r="E2" s="21" t="s">
        <v>14</v>
      </c>
      <c r="F2" s="21" t="s">
        <v>1</v>
      </c>
      <c r="G2" s="22" t="s">
        <v>11</v>
      </c>
      <c r="H2" s="23" t="s">
        <v>10</v>
      </c>
    </row>
    <row r="3" spans="1:8" ht="15.75" x14ac:dyDescent="0.25">
      <c r="A3" s="1"/>
      <c r="B3" s="16" t="s">
        <v>2</v>
      </c>
      <c r="C3" s="12">
        <v>25044.400000000001</v>
      </c>
      <c r="D3" s="12">
        <v>26223.3</v>
      </c>
      <c r="E3" s="12">
        <v>24358.3</v>
      </c>
      <c r="F3" s="13"/>
      <c r="G3" s="14">
        <f>SIGN(C3)*(D3/C3-1)</f>
        <v>4.7072399418632394E-2</v>
      </c>
      <c r="H3" s="14">
        <f>SIGN(D3)*(E3/D3-1)</f>
        <v>-7.1119958205107636E-2</v>
      </c>
    </row>
    <row r="4" spans="1:8" ht="15.75" x14ac:dyDescent="0.25">
      <c r="A4" s="1"/>
      <c r="B4" s="16" t="s">
        <v>3</v>
      </c>
      <c r="C4" s="15">
        <v>10073.799999999999</v>
      </c>
      <c r="D4" s="15">
        <v>10439</v>
      </c>
      <c r="E4" s="15">
        <v>9680.6</v>
      </c>
      <c r="F4" s="13"/>
      <c r="G4" s="14">
        <f t="shared" ref="G4:G7" si="0">SIGN(C4)*(D4/C4-1)</f>
        <v>3.6252456868312022E-2</v>
      </c>
      <c r="H4" s="14">
        <f t="shared" ref="H4:H7" si="1">SIGN(D4)*(E4/D4-1)</f>
        <v>-7.2650637034198606E-2</v>
      </c>
    </row>
    <row r="5" spans="1:8" ht="15.75" x14ac:dyDescent="0.25">
      <c r="A5" s="2"/>
      <c r="B5" s="16" t="s">
        <v>4</v>
      </c>
      <c r="C5" s="12">
        <v>10372.6</v>
      </c>
      <c r="D5" s="12">
        <v>9548.7999999999993</v>
      </c>
      <c r="E5" s="12">
        <v>5313.1</v>
      </c>
      <c r="F5" s="13"/>
      <c r="G5" s="14">
        <f t="shared" si="0"/>
        <v>-7.9420781674797158E-2</v>
      </c>
      <c r="H5" s="14">
        <f t="shared" si="1"/>
        <v>-0.44358453418230559</v>
      </c>
    </row>
    <row r="6" spans="1:8" ht="15.75" x14ac:dyDescent="0.25">
      <c r="A6" s="1"/>
      <c r="B6" s="16" t="s">
        <v>5</v>
      </c>
      <c r="C6" s="15">
        <v>1096.3</v>
      </c>
      <c r="D6" s="15">
        <v>750.2</v>
      </c>
      <c r="E6" s="15">
        <v>-228.8</v>
      </c>
      <c r="F6" s="13"/>
      <c r="G6" s="14">
        <f t="shared" si="0"/>
        <v>-0.31569825777615612</v>
      </c>
      <c r="H6" s="14">
        <f>SIGN(D6)*(E6/D6-1)</f>
        <v>-1.3049853372434017</v>
      </c>
    </row>
    <row r="7" spans="1:8" ht="15.75" x14ac:dyDescent="0.25">
      <c r="A7" s="1"/>
      <c r="B7" s="17" t="s">
        <v>6</v>
      </c>
      <c r="C7" s="18">
        <v>46587.1</v>
      </c>
      <c r="D7" s="18">
        <v>46961.2</v>
      </c>
      <c r="E7" s="18">
        <v>39123.300000000003</v>
      </c>
      <c r="F7" s="13"/>
      <c r="G7" s="19">
        <f t="shared" si="0"/>
        <v>8.0301199259023015E-3</v>
      </c>
      <c r="H7" s="19">
        <f t="shared" si="1"/>
        <v>-0.16690161239491308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Anh Nguyen</cp:lastModifiedBy>
  <cp:lastPrinted>2024-04-18T08:09:18Z</cp:lastPrinted>
  <dcterms:created xsi:type="dcterms:W3CDTF">2022-12-09T09:55:56Z</dcterms:created>
  <dcterms:modified xsi:type="dcterms:W3CDTF">2024-06-18T15:35:27Z</dcterms:modified>
</cp:coreProperties>
</file>