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QUETAGE\REQUETES RECURRENTES\SPOCC\Situation budgétaire mensuelle\Situation mensuelle Coll loc\SMCL 2023\SMCL 2023 - mai2024\"/>
    </mc:Choice>
  </mc:AlternateContent>
  <bookViews>
    <workbookView xWindow="0" yWindow="0" windowWidth="28800" windowHeight="12330" tabRatio="810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H3" i="3"/>
  <c r="G7" i="3"/>
  <c r="H7" i="3"/>
  <c r="H3" i="1"/>
  <c r="H7" i="4"/>
  <c r="G7" i="4"/>
  <c r="H7" i="1"/>
  <c r="G7" i="1"/>
  <c r="G4" i="3"/>
  <c r="G5" i="3"/>
  <c r="G6" i="3"/>
  <c r="G4" i="4"/>
  <c r="G5" i="4"/>
  <c r="G6" i="4"/>
  <c r="G3" i="4"/>
  <c r="G4" i="2"/>
  <c r="G5" i="2"/>
  <c r="G6" i="2"/>
  <c r="G7" i="2"/>
  <c r="G3" i="2"/>
  <c r="G4" i="1"/>
  <c r="G5" i="1"/>
  <c r="G6" i="1"/>
  <c r="G3" i="1"/>
  <c r="H6" i="3"/>
  <c r="H3" i="4"/>
  <c r="H6" i="4"/>
  <c r="H5" i="4"/>
  <c r="H4" i="4"/>
  <c r="H5" i="3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<sst xmlns="http://schemas.openxmlformats.org/spreadsheetml/2006/main" count="48" uniqueCount="18">
  <si>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</si>
  <si>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</si>
  <si>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</si>
  <si>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</si>
  <si>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</si>
  <si>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</si>
  <si>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</si>
  <si>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</si>
  <si>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</si>
  <si>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</si>
  <si>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2023/2022</t>
  </si>
  <si>
    <t>Évolution 2023/2019</t>
  </si>
  <si>
    <t>Exécution 2019</t>
  </si>
  <si>
    <t>Exécution 2022</t>
  </si>
  <si>
    <t>Solde 
exercice 2019</t>
  </si>
  <si>
    <t>Solde
exercice 2022</t>
  </si>
  <si>
    <t>Solde
exercice 2023</t>
  </si>
  <si>
    <t>Exécution 2023 
au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</si>
</sst>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40C];[Red]\-#,##0.00\ [$€-40C]"/>
    <numFmt numFmtId="165" formatCode="0.0%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</borders>
  <cellStyleXfs count="29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5" borderId="4" xfId="26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</cellXfs>
  <cellStyles count="29">
    <cellStyle name="En-tête" xfId="5"/>
    <cellStyle name="Milliers 2" xfId="28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30/04/2024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12954.3</c:v>
                </c:pt>
                <c:pt idx="1">
                  <c:v>13449.9</c:v>
                </c:pt>
                <c:pt idx="2">
                  <c:v>14664.7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30/04/2024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5588</c:v>
                </c:pt>
                <c:pt idx="1">
                  <c:v>6443.2</c:v>
                </c:pt>
                <c:pt idx="2">
                  <c:v>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30/04/2024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9583</c:v>
                </c:pt>
                <c:pt idx="1">
                  <c:v>12401</c:v>
                </c:pt>
                <c:pt idx="2">
                  <c:v>7450.3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30/04/2024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6443.1</c:v>
                </c:pt>
                <c:pt idx="1">
                  <c:v>6224.6</c:v>
                </c:pt>
                <c:pt idx="2">
                  <c:v>5874.8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30/04/2024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6629.4</c:v>
                </c:pt>
                <c:pt idx="1">
                  <c:v>7123.6</c:v>
                </c:pt>
                <c:pt idx="2">
                  <c:v>8201.1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30/04/2024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3416.6</c:v>
                </c:pt>
                <c:pt idx="1">
                  <c:v>3944.2</c:v>
                </c:pt>
                <c:pt idx="2">
                  <c:v>4462.7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30/04/2024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6045.7</c:v>
                </c:pt>
                <c:pt idx="1">
                  <c:v>8930.2000000000007</c:v>
                </c:pt>
                <c:pt idx="2">
                  <c:v>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30/04/2024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4554.1000000000004</c:v>
                </c:pt>
                <c:pt idx="1">
                  <c:v>4125.7</c:v>
                </c:pt>
                <c:pt idx="2">
                  <c:v>3636.1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3105.9</c:v>
                </c:pt>
                <c:pt idx="1">
                  <c:v>2415.6</c:v>
                </c:pt>
                <c:pt idx="2">
                  <c:v>1589.6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7236.7</c:v>
                </c:pt>
                <c:pt idx="1">
                  <c:v>12031.2</c:v>
                </c:pt>
                <c:pt idx="2">
                  <c:v>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8863.9</c:v>
                </c:pt>
                <c:pt idx="1">
                  <c:v>11819.4</c:v>
                </c:pt>
                <c:pt idx="2">
                  <c:v>11953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24777.7</c:v>
                </c:pt>
                <c:pt idx="1">
                  <c:v>30981</c:v>
                </c:pt>
                <c:pt idx="2">
                  <c:v>30157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1180.9000000000001</c:v>
                </c:pt>
                <c:pt idx="1">
                  <c:v>1715.1</c:v>
                </c:pt>
                <c:pt idx="2">
                  <c:v>974.09999999999991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7040.2</c:v>
                </c:pt>
                <c:pt idx="1">
                  <c:v>12031.2</c:v>
                </c:pt>
                <c:pt idx="2">
                  <c:v>8772.6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8524.1</c:v>
                </c:pt>
                <c:pt idx="1">
                  <c:v>11614.5</c:v>
                </c:pt>
                <c:pt idx="2">
                  <c:v>11745.7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23976.600000000002</c:v>
                </c:pt>
                <c:pt idx="1">
                  <c:v>30137.7</c:v>
                </c:pt>
                <c:pt idx="2">
                  <c:v>29286.6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170925</xdr:rowOff>
    </xdr:from>
    <xdr:to>
      <xdr:col>7</xdr:col>
      <xdr:colOff>190950</xdr:colOff>
      <xdr:row>23</xdr:row>
      <xdr:rowOff>30525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>
      <selection activeCell="A7" sqref="A7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/>
    <row r="2" spans="1:8" s="4" customFormat="1" ht="51" customHeight="1" x14ac:dyDescent="0.25">
      <c r="A2" s="5"/>
      <c r="B2" s="20" t="s">
        <v>0</v>
      </c>
      <c r="C2" s="21" t="s">
        <v>12</v>
      </c>
      <c r="D2" s="21" t="s">
        <v>13</v>
      </c>
      <c r="E2" s="21" t="s">
        <v>17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12954.3</v>
      </c>
      <c r="D3" s="12">
        <v>13449.9</v>
      </c>
      <c r="E3" s="12">
        <v>14664.7</v>
      </c>
      <c r="F3" s="13"/>
      <c r="G3" s="14">
        <f>SIGN(C3)*(E3/C3-1)</f>
        <v>0.13203337887805611</v>
      </c>
      <c r="H3" s="14">
        <f t="shared" ref="H3:H6" si="0">SIGN(D3)*(E3/D3-1)</f>
        <v>9.0320374129175818E-2</v>
      </c>
    </row>
    <row r="4" spans="1:8" ht="15.75" x14ac:dyDescent="0.25">
      <c r="A4" s="1"/>
      <c r="B4" s="16" t="s">
        <v>3</v>
      </c>
      <c r="C4" s="15">
        <v>5588</v>
      </c>
      <c r="D4" s="15">
        <v>6443.2</v>
      </c>
      <c r="E4" s="15">
        <v>7061</v>
      </c>
      <c r="F4" s="13"/>
      <c r="G4" s="14">
        <f t="shared" ref="G4:G6" si="1">SIGN(C4)*(E4/C4-1)</f>
        <v>0.2636005726556907</v>
      </c>
      <c r="H4" s="14">
        <f t="shared" si="0"/>
        <v>9.5884032778743578E-2</v>
      </c>
    </row>
    <row r="5" spans="1:8" ht="15.75" x14ac:dyDescent="0.25">
      <c r="A5" s="2"/>
      <c r="B5" s="16" t="s">
        <v>4</v>
      </c>
      <c r="C5" s="12">
        <v>9583</v>
      </c>
      <c r="D5" s="12">
        <v>12401</v>
      </c>
      <c r="E5" s="12">
        <v>7450.3</v>
      </c>
      <c r="F5" s="13"/>
      <c r="G5" s="14">
        <f t="shared" si="1"/>
        <v>-0.22255034957737663</v>
      </c>
      <c r="H5" s="14">
        <f t="shared" si="0"/>
        <v>-0.39921780501572457</v>
      </c>
    </row>
    <row r="6" spans="1:8" ht="15.75" x14ac:dyDescent="0.25">
      <c r="A6" s="1"/>
      <c r="B6" s="16" t="s">
        <v>5</v>
      </c>
      <c r="C6" s="15">
        <v>6443.1</v>
      </c>
      <c r="D6" s="15">
        <v>6224.6</v>
      </c>
      <c r="E6" s="15">
        <v>5874.8</v>
      </c>
      <c r="F6" s="13"/>
      <c r="G6" s="14">
        <f t="shared" si="1"/>
        <v>-8.8202883705048807E-2</v>
      </c>
      <c r="H6" s="14">
        <f t="shared" si="0"/>
        <v>-5.6196382096841635E-2</v>
      </c>
    </row>
    <row r="7" spans="1:8" ht="15.75" x14ac:dyDescent="0.25">
      <c r="A7" s="1"/>
      <c r="B7" s="17" t="s">
        <v>6</v>
      </c>
      <c r="C7" s="18">
        <v>34568.5</v>
      </c>
      <c r="D7" s="18">
        <v>38518.699999999997</v>
      </c>
      <c r="E7" s="18">
        <v>35050.800000000003</v>
      </c>
      <c r="F7" s="13"/>
      <c r="G7" s="19">
        <f>SIGN(C7)*(E7/C7-1)</f>
        <v>1.3952008331284294E-2</v>
      </c>
      <c r="H7" s="19">
        <f>SIGN(D7)*(E7/D7-1)</f>
        <v>-9.0031595043446266E-2</v>
      </c>
    </row>
    <row r="8" spans="1:8" ht="15.75" x14ac:dyDescent="0.25">
      <c r="A8" s="1"/>
      <c r="B8" s="5"/>
      <c r="C8" s="6"/>
      <c r="D8" s="6"/>
      <c r="E8" s="6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5.75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/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10" customFormat="1" ht="51" customHeight="1" x14ac:dyDescent="0.25">
      <c r="A2" s="11"/>
      <c r="B2" s="20" t="s">
        <v>7</v>
      </c>
      <c r="C2" s="21" t="s">
        <v>12</v>
      </c>
      <c r="D2" s="21" t="s">
        <v>13</v>
      </c>
      <c r="E2" s="21" t="s">
        <v>17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6629.4</v>
      </c>
      <c r="D3" s="12">
        <v>7123.6</v>
      </c>
      <c r="E3" s="12">
        <v>8201.1</v>
      </c>
      <c r="F3" s="13"/>
      <c r="G3" s="14">
        <f>SIGN(C3)*(E3/C3-1)</f>
        <v>0.23708027875825888</v>
      </c>
      <c r="H3" s="14">
        <f>SIGN(D3)*(E3/D3-1)</f>
        <v>0.15125779100454828</v>
      </c>
    </row>
    <row r="4" spans="1:8" ht="15.75" x14ac:dyDescent="0.25">
      <c r="A4" s="1"/>
      <c r="B4" s="16" t="s">
        <v>3</v>
      </c>
      <c r="C4" s="15">
        <v>3416.6</v>
      </c>
      <c r="D4" s="15">
        <v>3944.2</v>
      </c>
      <c r="E4" s="15">
        <v>4462.7</v>
      </c>
      <c r="F4" s="13"/>
      <c r="G4" s="14">
        <f t="shared" ref="G4:G7" si="0">SIGN(C4)*(E4/C4-1)</f>
        <v>0.30618158403090789</v>
      </c>
      <c r="H4" s="14">
        <f t="shared" ref="H4:H7" si="1">SIGN(D4)*(E4/D4-1)</f>
        <v>0.13145885097104615</v>
      </c>
    </row>
    <row r="5" spans="1:8" ht="15.75" x14ac:dyDescent="0.25">
      <c r="A5" s="2"/>
      <c r="B5" s="16" t="s">
        <v>4</v>
      </c>
      <c r="C5" s="12">
        <v>6045.7</v>
      </c>
      <c r="D5" s="12">
        <v>8930.2000000000007</v>
      </c>
      <c r="E5" s="12">
        <v>4070</v>
      </c>
      <c r="F5" s="13"/>
      <c r="G5" s="14">
        <f t="shared" si="0"/>
        <v>-0.3267942504590039</v>
      </c>
      <c r="H5" s="14">
        <f t="shared" si="1"/>
        <v>-0.54424313005307834</v>
      </c>
    </row>
    <row r="6" spans="1:8" ht="15.75" x14ac:dyDescent="0.25">
      <c r="A6" s="1"/>
      <c r="B6" s="16" t="s">
        <v>5</v>
      </c>
      <c r="C6" s="15">
        <v>4554.1000000000004</v>
      </c>
      <c r="D6" s="15">
        <v>4125.7</v>
      </c>
      <c r="E6" s="15">
        <v>3636.1</v>
      </c>
      <c r="F6" s="13"/>
      <c r="G6" s="14">
        <f t="shared" si="0"/>
        <v>-0.20157660130431931</v>
      </c>
      <c r="H6" s="14">
        <f t="shared" si="1"/>
        <v>-0.11867077102067525</v>
      </c>
    </row>
    <row r="7" spans="1:8" ht="15.75" x14ac:dyDescent="0.25">
      <c r="A7" s="1"/>
      <c r="B7" s="17" t="s">
        <v>6</v>
      </c>
      <c r="C7" s="18">
        <v>20645.7</v>
      </c>
      <c r="D7" s="18">
        <v>24123.7</v>
      </c>
      <c r="E7" s="18">
        <v>20369.900000000001</v>
      </c>
      <c r="F7" s="13"/>
      <c r="G7" s="19">
        <f t="shared" si="0"/>
        <v>-1.3358713921058585E-2</v>
      </c>
      <c r="H7" s="19">
        <f t="shared" si="1"/>
        <v>-0.15560631246450585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20" t="s">
        <v>9</v>
      </c>
      <c r="C2" s="21" t="s">
        <v>14</v>
      </c>
      <c r="D2" s="21" t="s">
        <v>15</v>
      </c>
      <c r="E2" s="21" t="s">
        <v>16</v>
      </c>
      <c r="F2" s="22" t="s">
        <v>1</v>
      </c>
      <c r="G2" s="23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24777.7</v>
      </c>
      <c r="D3" s="12">
        <v>30981</v>
      </c>
      <c r="E3" s="12">
        <v>30157</v>
      </c>
      <c r="F3" s="13"/>
      <c r="G3" s="14">
        <f>E3/C3-1</f>
        <v>0.21710247520956338</v>
      </c>
      <c r="H3" s="14">
        <f>SIGN(D3)*(E3/D3-1)</f>
        <v>-2.659694651560629E-2</v>
      </c>
    </row>
    <row r="4" spans="1:8" ht="15.75" x14ac:dyDescent="0.25">
      <c r="A4" s="1"/>
      <c r="B4" s="16" t="s">
        <v>3</v>
      </c>
      <c r="C4" s="15">
        <v>8863.9</v>
      </c>
      <c r="D4" s="15">
        <v>11819.4</v>
      </c>
      <c r="E4" s="15">
        <v>11953</v>
      </c>
      <c r="F4" s="13"/>
      <c r="G4" s="14">
        <f t="shared" ref="G4:G6" si="0">E4/C4-1</f>
        <v>0.34850348040930079</v>
      </c>
      <c r="H4" s="14">
        <f t="shared" ref="H4:H6" si="1">SIGN(D4)*(E4/D4-1)</f>
        <v>1.1303450259742442E-2</v>
      </c>
    </row>
    <row r="5" spans="1:8" ht="15.75" x14ac:dyDescent="0.25">
      <c r="A5" s="2"/>
      <c r="B5" s="16" t="s">
        <v>4</v>
      </c>
      <c r="C5" s="12">
        <v>7236.7</v>
      </c>
      <c r="D5" s="12">
        <v>12031.2</v>
      </c>
      <c r="E5" s="12">
        <v>8822</v>
      </c>
      <c r="F5" s="13"/>
      <c r="G5" s="14">
        <f t="shared" si="0"/>
        <v>0.21906393798278234</v>
      </c>
      <c r="H5" s="14">
        <f t="shared" si="1"/>
        <v>-0.26673980982778112</v>
      </c>
    </row>
    <row r="6" spans="1:8" ht="15.75" x14ac:dyDescent="0.25">
      <c r="A6" s="1"/>
      <c r="B6" s="16" t="s">
        <v>5</v>
      </c>
      <c r="C6" s="15">
        <v>3105.9</v>
      </c>
      <c r="D6" s="15">
        <v>2415.6</v>
      </c>
      <c r="E6" s="15">
        <v>1589.6</v>
      </c>
      <c r="F6" s="13"/>
      <c r="G6" s="14">
        <f t="shared" si="0"/>
        <v>-0.4881998776522104</v>
      </c>
      <c r="H6" s="14">
        <f t="shared" si="1"/>
        <v>-0.34194403046862065</v>
      </c>
    </row>
    <row r="7" spans="1:8" ht="15.75" x14ac:dyDescent="0.25">
      <c r="A7" s="1"/>
      <c r="B7" s="17" t="s">
        <v>6</v>
      </c>
      <c r="C7" s="18">
        <v>43984.2</v>
      </c>
      <c r="D7" s="18">
        <v>57247.199999999997</v>
      </c>
      <c r="E7" s="18">
        <v>52521.5</v>
      </c>
      <c r="F7" s="13"/>
      <c r="G7" s="19">
        <f>E7/C7-1</f>
        <v>0.19409924472878903</v>
      </c>
      <c r="H7" s="19">
        <f>SIGN(D7)*(E7/D7-1)</f>
        <v>-8.2549015497701106E-2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/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20" t="s">
        <v>8</v>
      </c>
      <c r="C2" s="21" t="s">
        <v>14</v>
      </c>
      <c r="D2" s="21" t="s">
        <v>15</v>
      </c>
      <c r="E2" s="21" t="s">
        <v>16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23976.600000000002</v>
      </c>
      <c r="D3" s="12">
        <v>30137.7</v>
      </c>
      <c r="E3" s="12">
        <v>29286.6</v>
      </c>
      <c r="F3" s="13"/>
      <c r="G3" s="14">
        <f>SIGN(C3)*(E3/C3-1)</f>
        <v>0.2214659292810488</v>
      </c>
      <c r="H3" s="14">
        <f>SIGN(D3)*(E3/D3-1)</f>
        <v>-2.8240376671079814E-2</v>
      </c>
    </row>
    <row r="4" spans="1:8" ht="15.75" x14ac:dyDescent="0.25">
      <c r="A4" s="1"/>
      <c r="B4" s="16" t="s">
        <v>3</v>
      </c>
      <c r="C4" s="15">
        <v>8524.1</v>
      </c>
      <c r="D4" s="15">
        <v>11614.5</v>
      </c>
      <c r="E4" s="15">
        <v>11745.7</v>
      </c>
      <c r="F4" s="13"/>
      <c r="G4" s="14">
        <f t="shared" ref="G4:G7" si="0">SIGN(C4)*(E4/C4-1)</f>
        <v>0.37794019309956473</v>
      </c>
      <c r="H4" s="14">
        <f t="shared" ref="H4:H7" si="1">SIGN(D4)*(E4/D4-1)</f>
        <v>1.12962245469026E-2</v>
      </c>
    </row>
    <row r="5" spans="1:8" ht="15.75" x14ac:dyDescent="0.25">
      <c r="A5" s="2"/>
      <c r="B5" s="16" t="s">
        <v>4</v>
      </c>
      <c r="C5" s="12">
        <v>7040.2</v>
      </c>
      <c r="D5" s="12">
        <v>12031.2</v>
      </c>
      <c r="E5" s="12">
        <v>8772.6</v>
      </c>
      <c r="F5" s="13"/>
      <c r="G5" s="14">
        <f t="shared" si="0"/>
        <v>0.24607255475696732</v>
      </c>
      <c r="H5" s="14">
        <f t="shared" si="1"/>
        <v>-0.27084580091761423</v>
      </c>
    </row>
    <row r="6" spans="1:8" ht="15.75" x14ac:dyDescent="0.25">
      <c r="A6" s="1"/>
      <c r="B6" s="16" t="s">
        <v>5</v>
      </c>
      <c r="C6" s="15">
        <v>1180.9000000000001</v>
      </c>
      <c r="D6" s="15">
        <v>1715.1</v>
      </c>
      <c r="E6" s="15">
        <v>974.09999999999991</v>
      </c>
      <c r="F6" s="13"/>
      <c r="G6" s="14">
        <f t="shared" si="0"/>
        <v>-0.17512067067490911</v>
      </c>
      <c r="H6" s="14">
        <f>SIGN(D6)*(E6/D6-1)</f>
        <v>-0.43204477873010327</v>
      </c>
    </row>
    <row r="7" spans="1:8" ht="15.75" x14ac:dyDescent="0.25">
      <c r="A7" s="1"/>
      <c r="B7" s="17" t="s">
        <v>6</v>
      </c>
      <c r="C7" s="18">
        <v>40721.799999999996</v>
      </c>
      <c r="D7" s="18">
        <v>55498.5</v>
      </c>
      <c r="E7" s="18">
        <v>50779</v>
      </c>
      <c r="F7" s="13"/>
      <c r="G7" s="19">
        <f t="shared" si="0"/>
        <v>0.24697336561743355</v>
      </c>
      <c r="H7" s="19">
        <f t="shared" si="1"/>
        <v>-8.5038334369397339E-2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Catherine Privez</cp:lastModifiedBy>
  <cp:lastPrinted>2024-04-18T08:09:18Z</cp:lastPrinted>
  <dcterms:created xsi:type="dcterms:W3CDTF">2022-12-09T09:55:56Z</dcterms:created>
  <dcterms:modified xsi:type="dcterms:W3CDTF">2024-05-31T14:27:58Z</dcterms:modified>
</cp:coreProperties>
</file>