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VALO\REQUETAGE\REQUETES RECURRENTES\SPOCC\Situation budgétaire mensuelle\Situation mensuelle Coll loc\SMCL 2023\SMCL 2023 - mars2024\hors série\"/>
    </mc:Choice>
  </mc:AlternateContent>
  <bookViews>
    <workbookView xWindow="0" yWindow="0" windowWidth="28800" windowHeight="12585" tabRatio="810"/>
  </bookViews>
  <sheets>
    <sheet name="CAF BRUTE" sheetId="1" r:id="rId1"/>
    <sheet name="CAF NETTE" sheetId="2" r:id="rId2"/>
    <sheet name="TRESORERIE brute" sheetId="4" r:id="rId3"/>
    <sheet name="TRESORERIE nette" sheetId="3" r:id="rId4"/>
    <sheet name="Graph strates com" sheetId="7" r:id="rId5"/>
  </sheets>
  <definedNames>
    <definedName name="_AMO_UniqueIdentifier" localSheetId="4" hidden="1">"'dbe19c80-b7be-419e-87bb-0b0d7d2f29a9'"</definedName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H3" i="3"/>
  <c r="G7" i="3"/>
  <c r="H7" i="3"/>
  <c r="H3" i="1"/>
  <c r="H7" i="4"/>
  <c r="G7" i="4"/>
  <c r="H7" i="1"/>
  <c r="G7" i="1"/>
  <c r="G4" i="3"/>
  <c r="G5" i="3"/>
  <c r="G6" i="3"/>
  <c r="G4" i="4"/>
  <c r="G5" i="4"/>
  <c r="G6" i="4"/>
  <c r="G3" i="4"/>
  <c r="G4" i="2"/>
  <c r="G5" i="2"/>
  <c r="G6" i="2"/>
  <c r="G7" i="2"/>
  <c r="G3" i="2"/>
  <c r="G4" i="1"/>
  <c r="G5" i="1"/>
  <c r="G6" i="1"/>
  <c r="G3" i="1"/>
  <c r="H6" i="3"/>
  <c r="H3" i="4"/>
  <c r="H6" i="4"/>
  <c r="H5" i="4"/>
  <c r="H4" i="4"/>
  <c r="H5" i="3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<sst xmlns="http://schemas.openxmlformats.org/spreadsheetml/2006/main" count="100" uniqueCount="28">
  <si>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</si>
  <si>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</si>
  <si>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</si>
  <si>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</si>
  <si>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</si>
  <si>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</si>
  <si>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</si>
  <si>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</si>
  <si>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</si>
  <si>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</si>
  <si>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2023/2022</t>
  </si>
  <si>
    <t>Évolution 2023/2019</t>
  </si>
  <si>
    <t>Exécution 2019</t>
  </si>
  <si>
    <t>Exécution 2022</t>
  </si>
  <si>
    <t>Exécution 2023 
au 31/03/2024</t>
  </si>
  <si>
    <t>Total communes</t>
  </si>
  <si>
    <t>Exécution
2019</t>
  </si>
  <si>
    <t>Exécution
2022</t>
  </si>
  <si>
    <t>Trésorerie brute 
en M€</t>
  </si>
  <si>
    <t>Solde 
exercice 2019</t>
  </si>
  <si>
    <t>Solde
exercice 2022</t>
  </si>
  <si>
    <t>Solde
exercice 2023</t>
  </si>
  <si>
    <t>Moins de 500 hab</t>
  </si>
  <si>
    <t>De 500 à 3 500 hab</t>
  </si>
  <si>
    <t>De 3 500 à 10 000 hab</t>
  </si>
  <si>
    <t>De 10 000 à 50 000 hab</t>
  </si>
  <si>
    <t>De 50 000 à 100 000 hab</t>
  </si>
  <si>
    <t>Plus de 100 000 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</si>
</sst>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-* #,##0_-;\-* #,##0_-;_-* &quot;-&quot;??_-;_-@_-"/>
    <numFmt numFmtId="167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color rgb="FF000000"/>
      <name val="Arial"/>
      <family val="2"/>
    </font>
    <font>
      <i/>
      <sz val="9.5"/>
      <color rgb="FF000000"/>
      <name val="Arial"/>
      <family val="2"/>
    </font>
    <font>
      <sz val="9.5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  <fill>
      <patternFill patternType="solid">
        <fgColor rgb="FFFAFBFE"/>
        <bgColor indexed="64"/>
      </patternFill>
    </fill>
  </fills>
  <borders count="7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</borders>
  <cellStyleXfs count="31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13" fillId="7" borderId="0" xfId="28" applyFont="1" applyFill="1" applyBorder="1" applyAlignment="1">
      <alignment horizontal="left"/>
    </xf>
    <xf numFmtId="0" fontId="15" fillId="7" borderId="0" xfId="28" applyFont="1" applyFill="1" applyBorder="1" applyAlignment="1">
      <alignment horizontal="left"/>
    </xf>
    <xf numFmtId="0" fontId="13" fillId="7" borderId="0" xfId="28" applyFont="1" applyFill="1" applyBorder="1" applyAlignment="1">
      <alignment horizontal="left" vertical="center"/>
    </xf>
    <xf numFmtId="3" fontId="13" fillId="7" borderId="0" xfId="28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3" fontId="13" fillId="7" borderId="0" xfId="28" applyNumberFormat="1" applyFont="1" applyFill="1" applyBorder="1" applyAlignment="1">
      <alignment horizontal="left"/>
    </xf>
    <xf numFmtId="165" fontId="13" fillId="7" borderId="0" xfId="27" applyNumberFormat="1" applyFont="1" applyFill="1" applyBorder="1" applyAlignment="1">
      <alignment horizontal="left"/>
    </xf>
    <xf numFmtId="166" fontId="13" fillId="7" borderId="0" xfId="26" applyNumberFormat="1" applyFont="1" applyFill="1" applyBorder="1" applyAlignment="1">
      <alignment horizontal="left"/>
    </xf>
    <xf numFmtId="0" fontId="16" fillId="7" borderId="0" xfId="28" applyFont="1" applyFill="1" applyBorder="1" applyAlignment="1">
      <alignment horizontal="left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7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8" fillId="6" borderId="1" xfId="2" applyNumberFormat="1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 wrapText="1"/>
    </xf>
    <xf numFmtId="3" fontId="12" fillId="0" borderId="1" xfId="28" quotePrefix="1" applyNumberFormat="1" applyFont="1" applyBorder="1" applyAlignment="1">
      <alignment horizontal="right" vertical="center"/>
    </xf>
    <xf numFmtId="165" fontId="14" fillId="0" borderId="1" xfId="29" quotePrefix="1" applyNumberFormat="1" applyFont="1" applyBorder="1" applyAlignment="1">
      <alignment horizontal="right" vertical="center"/>
    </xf>
    <xf numFmtId="3" fontId="10" fillId="0" borderId="1" xfId="28" applyNumberFormat="1" applyFont="1" applyBorder="1" applyAlignment="1">
      <alignment horizontal="right" vertical="center"/>
    </xf>
    <xf numFmtId="3" fontId="10" fillId="0" borderId="1" xfId="28" applyNumberFormat="1" applyFont="1" applyBorder="1" applyAlignment="1">
      <alignment vertical="center"/>
    </xf>
    <xf numFmtId="165" fontId="11" fillId="0" borderId="1" xfId="29" applyNumberFormat="1" applyFont="1" applyBorder="1" applyAlignment="1">
      <alignment vertical="center"/>
    </xf>
    <xf numFmtId="3" fontId="12" fillId="0" borderId="2" xfId="28" applyNumberFormat="1" applyFont="1" applyBorder="1" applyAlignment="1">
      <alignment horizontal="right" vertical="center"/>
    </xf>
    <xf numFmtId="3" fontId="12" fillId="0" borderId="2" xfId="28" applyNumberFormat="1" applyFont="1" applyBorder="1" applyAlignment="1">
      <alignment vertical="center"/>
    </xf>
    <xf numFmtId="165" fontId="14" fillId="0" borderId="2" xfId="29" applyNumberFormat="1" applyFont="1" applyBorder="1" applyAlignment="1">
      <alignment vertical="center"/>
    </xf>
    <xf numFmtId="0" fontId="9" fillId="4" borderId="4" xfId="28" applyFont="1" applyFill="1" applyBorder="1" applyAlignment="1">
      <alignment horizontal="center" vertical="center" wrapText="1"/>
    </xf>
    <xf numFmtId="9" fontId="15" fillId="7" borderId="0" xfId="27" applyFont="1" applyFill="1" applyBorder="1" applyAlignment="1">
      <alignment horizontal="left"/>
    </xf>
    <xf numFmtId="0" fontId="10" fillId="5" borderId="6" xfId="28" applyFont="1" applyFill="1" applyBorder="1" applyAlignment="1">
      <alignment horizontal="center" vertical="center" wrapText="1"/>
    </xf>
    <xf numFmtId="0" fontId="11" fillId="5" borderId="6" xfId="28" applyFont="1" applyFill="1" applyBorder="1" applyAlignment="1">
      <alignment horizontal="center" vertical="center" wrapText="1"/>
    </xf>
    <xf numFmtId="0" fontId="11" fillId="5" borderId="5" xfId="28" applyFont="1" applyFill="1" applyBorder="1" applyAlignment="1">
      <alignment horizontal="center" vertical="center" wrapText="1"/>
    </xf>
  </cellXfs>
  <cellStyles count="31">
    <cellStyle name="En-tête" xfId="5"/>
    <cellStyle name="Milliers" xfId="26" builtinId="3"/>
    <cellStyle name="Milliers 2" xfId="30"/>
    <cellStyle name="Normal" xfId="0" builtinId="0"/>
    <cellStyle name="Normal 2" xfId="25"/>
    <cellStyle name="Normal 3" xfId="1"/>
    <cellStyle name="Normal 4" xfId="28"/>
    <cellStyle name="Pourcentage" xfId="27" builtinId="5"/>
    <cellStyle name="Pourcentage 2" xfId="2"/>
    <cellStyle name="Pourcentage 3" xfId="29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12954.3</c:v>
                </c:pt>
                <c:pt idx="1">
                  <c:v>13449.9</c:v>
                </c:pt>
                <c:pt idx="2">
                  <c:v>14671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5588</c:v>
                </c:pt>
                <c:pt idx="1">
                  <c:v>6443.2</c:v>
                </c:pt>
                <c:pt idx="2">
                  <c:v>7100.3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9583</c:v>
                </c:pt>
                <c:pt idx="1">
                  <c:v>12401</c:v>
                </c:pt>
                <c:pt idx="2">
                  <c:v>7449.8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6443.1</c:v>
                </c:pt>
                <c:pt idx="1">
                  <c:v>6224.6</c:v>
                </c:pt>
                <c:pt idx="2">
                  <c:v>5856.3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6629.4</c:v>
                </c:pt>
                <c:pt idx="1">
                  <c:v>7123.6</c:v>
                </c:pt>
                <c:pt idx="2">
                  <c:v>8210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3416.6</c:v>
                </c:pt>
                <c:pt idx="1">
                  <c:v>3944.2</c:v>
                </c:pt>
                <c:pt idx="2">
                  <c:v>4515.5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6045.7</c:v>
                </c:pt>
                <c:pt idx="1">
                  <c:v>8930.2000000000007</c:v>
                </c:pt>
                <c:pt idx="2">
                  <c:v>4069.5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4554.1000000000004</c:v>
                </c:pt>
                <c:pt idx="1">
                  <c:v>4125.7</c:v>
                </c:pt>
                <c:pt idx="2">
                  <c:v>3617.5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1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3105.9</c:v>
                </c:pt>
                <c:pt idx="1">
                  <c:v>2415.6</c:v>
                </c:pt>
                <c:pt idx="2">
                  <c:v>1589.6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7236.7</c:v>
                </c:pt>
                <c:pt idx="1">
                  <c:v>12031.2</c:v>
                </c:pt>
                <c:pt idx="2">
                  <c:v>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8863.9</c:v>
                </c:pt>
                <c:pt idx="1">
                  <c:v>11819.4</c:v>
                </c:pt>
                <c:pt idx="2">
                  <c:v>11953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24777.7</c:v>
                </c:pt>
                <c:pt idx="1">
                  <c:v>30981</c:v>
                </c:pt>
                <c:pt idx="2">
                  <c:v>30157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1180.9000000000001</c:v>
                </c:pt>
                <c:pt idx="1">
                  <c:v>1715.1</c:v>
                </c:pt>
                <c:pt idx="2">
                  <c:v>974.09999999999991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7040.2</c:v>
                </c:pt>
                <c:pt idx="1">
                  <c:v>12031.2</c:v>
                </c:pt>
                <c:pt idx="2">
                  <c:v>8772.6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8524.1</c:v>
                </c:pt>
                <c:pt idx="1">
                  <c:v>11614.5</c:v>
                </c:pt>
                <c:pt idx="2">
                  <c:v>11745.5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23976.600000000002</c:v>
                </c:pt>
                <c:pt idx="1">
                  <c:v>30137.7</c:v>
                </c:pt>
                <c:pt idx="2">
                  <c:v>29282.799999999999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1100" b="1" baseline="0">
                <a:latin typeface="Calibri" panose="020F0502020204030204" pitchFamily="34" charset="0"/>
                <a:cs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32825466484812416"/>
          <c:y val="8.438207560750275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22488156517237193"/>
          <c:w val="0.8522612468057289"/>
          <c:h val="0.65781183065423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strates com'!$I$4</c:f>
              <c:strCache>
                <c:ptCount val="1"/>
                <c:pt idx="0">
                  <c:v>Plus de 100 000 hab</c:v>
                </c:pt>
              </c:strCache>
            </c:strRef>
          </c:tx>
          <c:spPr>
            <a:solidFill>
              <a:srgbClr val="672F0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27896582738601E-17"/>
                  <c:y val="3.63665935898574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15-4DB7-A763-371779A9A0EE}"/>
                </c:ext>
              </c:extLst>
            </c:dLbl>
            <c:dLbl>
              <c:idx val="1"/>
              <c:layout>
                <c:manualLayout>
                  <c:x val="0"/>
                  <c:y val="3.6366593589858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215-4DB7-A763-371779A9A0EE}"/>
                </c:ext>
              </c:extLst>
            </c:dLbl>
            <c:dLbl>
              <c:idx val="2"/>
              <c:layout>
                <c:manualLayout>
                  <c:x val="0"/>
                  <c:y val="3.6366593589858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215-4DB7-A763-371779A9A0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com'!$J$3:$L$3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com'!$J$4:$L$4</c:f>
              <c:numCache>
                <c:formatCode>#,##0</c:formatCode>
                <c:ptCount val="3"/>
                <c:pt idx="0">
                  <c:v>894.2</c:v>
                </c:pt>
                <c:pt idx="1">
                  <c:v>853.4</c:v>
                </c:pt>
                <c:pt idx="2">
                  <c:v>1264.9000000000001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5-4DB7-A763-371779A9A0EE}"/>
            </c:ext>
          </c:extLst>
        </c:ser>
        <c:ser>
          <c:idx val="2"/>
          <c:order val="1"/>
          <c:tx>
            <c:strRef>
              <c:f>'Graph strates com'!$I$5</c:f>
              <c:strCache>
                <c:ptCount val="1"/>
                <c:pt idx="0">
                  <c:v>De 50 000 à 100 000 hab</c:v>
                </c:pt>
              </c:strCache>
            </c:strRef>
          </c:tx>
          <c:spPr>
            <a:solidFill>
              <a:srgbClr val="AE5002"/>
            </a:solidFill>
            <a:ln w="1270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com'!$J$3:$L$3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com'!$J$5:$L$5</c:f>
              <c:numCache>
                <c:formatCode>#,##0</c:formatCode>
                <c:ptCount val="3"/>
                <c:pt idx="0">
                  <c:v>524.5</c:v>
                </c:pt>
                <c:pt idx="1">
                  <c:v>517.29999999999995</c:v>
                </c:pt>
                <c:pt idx="2">
                  <c:v>556.79999999999995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15-4DB7-A763-371779A9A0EE}"/>
            </c:ext>
          </c:extLst>
        </c:ser>
        <c:ser>
          <c:idx val="1"/>
          <c:order val="2"/>
          <c:tx>
            <c:strRef>
              <c:f>'Graph strates com'!$I$6</c:f>
              <c:strCache>
                <c:ptCount val="1"/>
                <c:pt idx="0">
                  <c:v>De 10 000 à 50 000 hab</c:v>
                </c:pt>
              </c:strCache>
            </c:strRef>
          </c:tx>
          <c:spPr>
            <a:solidFill>
              <a:srgbClr val="FC7400"/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com'!$J$3:$L$3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com'!$J$6:$L$6</c:f>
              <c:numCache>
                <c:formatCode>#,##0</c:formatCode>
                <c:ptCount val="3"/>
                <c:pt idx="0">
                  <c:v>1716</c:v>
                </c:pt>
                <c:pt idx="1">
                  <c:v>1713.9</c:v>
                </c:pt>
                <c:pt idx="2">
                  <c:v>2047.9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15-4DB7-A763-371779A9A0EE}"/>
            </c:ext>
          </c:extLst>
        </c:ser>
        <c:ser>
          <c:idx val="3"/>
          <c:order val="3"/>
          <c:tx>
            <c:strRef>
              <c:f>'Graph strates com'!$I$7</c:f>
              <c:strCache>
                <c:ptCount val="1"/>
                <c:pt idx="0">
                  <c:v>De 3 500 à 10 000 hab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com'!$J$3:$L$3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com'!$J$7:$L$7</c:f>
              <c:numCache>
                <c:formatCode>#,##0</c:formatCode>
                <c:ptCount val="3"/>
                <c:pt idx="0">
                  <c:v>1367.2</c:v>
                </c:pt>
                <c:pt idx="1">
                  <c:v>1519.9</c:v>
                </c:pt>
                <c:pt idx="2">
                  <c:v>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15-4DB7-A763-371779A9A0EE}"/>
            </c:ext>
          </c:extLst>
        </c:ser>
        <c:ser>
          <c:idx val="4"/>
          <c:order val="4"/>
          <c:tx>
            <c:strRef>
              <c:f>'Graph strates com'!$I$8</c:f>
              <c:strCache>
                <c:ptCount val="1"/>
                <c:pt idx="0">
                  <c:v>De 500 à 3 500 hab</c:v>
                </c:pt>
              </c:strCache>
            </c:strRef>
          </c:tx>
          <c:spPr>
            <a:solidFill>
              <a:srgbClr val="FFE699"/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com'!$J$3:$L$3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com'!$J$8:$L$8</c:f>
              <c:numCache>
                <c:formatCode>#,##0</c:formatCode>
                <c:ptCount val="3"/>
                <c:pt idx="0">
                  <c:v>1665.3</c:v>
                </c:pt>
                <c:pt idx="1">
                  <c:v>1905</c:v>
                </c:pt>
                <c:pt idx="2">
                  <c:v>2039.1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15-4DB7-A763-371779A9A0EE}"/>
            </c:ext>
          </c:extLst>
        </c:ser>
        <c:ser>
          <c:idx val="5"/>
          <c:order val="5"/>
          <c:tx>
            <c:strRef>
              <c:f>'Graph strates com'!$I$9</c:f>
              <c:strCache>
                <c:ptCount val="1"/>
                <c:pt idx="0">
                  <c:v>Moins de 500 hab</c:v>
                </c:pt>
              </c:strCache>
            </c:strRef>
          </c:tx>
          <c:spPr>
            <a:solidFill>
              <a:srgbClr val="FFF2CC"/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com'!$J$3:$L$3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com'!$J$9:$L$9</c:f>
              <c:numCache>
                <c:formatCode>#,##0</c:formatCode>
                <c:ptCount val="3"/>
                <c:pt idx="0">
                  <c:v>462.2</c:v>
                </c:pt>
                <c:pt idx="1">
                  <c:v>614.20000000000005</c:v>
                </c:pt>
                <c:pt idx="2">
                  <c:v>654.5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15-4DB7-A763-371779A9A0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  <c:extLst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840304460019268"/>
          <c:y val="9.2125172097029515E-2"/>
          <c:w val="0.77165548380484883"/>
          <c:h val="0.11602489651270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1100" b="1" baseline="0">
                <a:latin typeface="Calibri" panose="020F0502020204030204" pitchFamily="34" charset="0"/>
                <a:cs typeface="Calibri" panose="020F0502020204030204" pitchFamily="34" charset="0"/>
              </a:rPr>
              <a:t>Trésorerie brute par strate (en M€) </a:t>
            </a:r>
          </a:p>
        </c:rich>
      </c:tx>
      <c:layout>
        <c:manualLayout>
          <c:xMode val="edge"/>
          <c:yMode val="edge"/>
          <c:x val="0.33209562758143607"/>
          <c:y val="2.2488314041839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839893829976082"/>
          <c:y val="0.1088668244716078"/>
          <c:w val="0.75042101068079192"/>
          <c:h val="0.7119155001359913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'Graph strates com'!$B$47</c:f>
              <c:strCache>
                <c:ptCount val="1"/>
                <c:pt idx="0">
                  <c:v>Moins de 500 hab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com'!$C$41:$E$41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com'!$C$47:$E$47</c:f>
              <c:numCache>
                <c:formatCode>#,##0</c:formatCode>
                <c:ptCount val="3"/>
                <c:pt idx="0">
                  <c:v>3748.5</c:v>
                </c:pt>
                <c:pt idx="1">
                  <c:v>4552.1000000000004</c:v>
                </c:pt>
                <c:pt idx="2">
                  <c:v>4671.7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C-4BF4-A9BE-BD7800B2DCFB}"/>
            </c:ext>
          </c:extLst>
        </c:ser>
        <c:ser>
          <c:idx val="2"/>
          <c:order val="1"/>
          <c:tx>
            <c:strRef>
              <c:f>'Graph strates com'!$B$46</c:f>
              <c:strCache>
                <c:ptCount val="1"/>
                <c:pt idx="0">
                  <c:v>De 500 à 3 500 hab</c:v>
                </c:pt>
              </c:strCache>
            </c:strRef>
          </c:tx>
          <c:spPr>
            <a:solidFill>
              <a:srgbClr val="F9F6FC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com'!$C$41:$E$41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com'!$C$46:$E$46</c:f>
              <c:numCache>
                <c:formatCode>#,##0</c:formatCode>
                <c:ptCount val="3"/>
                <c:pt idx="0">
                  <c:v>8489.5</c:v>
                </c:pt>
                <c:pt idx="1">
                  <c:v>10623.9</c:v>
                </c:pt>
                <c:pt idx="2">
                  <c:v>10624.6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C-4BF4-A9BE-BD7800B2DCFB}"/>
            </c:ext>
          </c:extLst>
        </c:ser>
        <c:ser>
          <c:idx val="0"/>
          <c:order val="2"/>
          <c:tx>
            <c:strRef>
              <c:f>'Graph strates com'!$B$45</c:f>
              <c:strCache>
                <c:ptCount val="1"/>
                <c:pt idx="0">
                  <c:v>De 3 500 à 10 000 hab</c:v>
                </c:pt>
              </c:strCache>
            </c:strRef>
          </c:tx>
          <c:spPr>
            <a:solidFill>
              <a:srgbClr val="DEC8EE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com'!$C$41:$E$41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com'!$C$45:$E$45</c:f>
              <c:numCache>
                <c:formatCode>#,##0</c:formatCode>
                <c:ptCount val="3"/>
                <c:pt idx="0">
                  <c:v>4685.8</c:v>
                </c:pt>
                <c:pt idx="1">
                  <c:v>6183.1</c:v>
                </c:pt>
                <c:pt idx="2">
                  <c:v>5968.2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C-4BF4-A9BE-BD7800B2DCFB}"/>
            </c:ext>
          </c:extLst>
        </c:ser>
        <c:ser>
          <c:idx val="4"/>
          <c:order val="3"/>
          <c:tx>
            <c:strRef>
              <c:f>'Graph strates com'!$B$44</c:f>
              <c:strCache>
                <c:ptCount val="1"/>
                <c:pt idx="0">
                  <c:v>De 10 000 à 50 000 hab</c:v>
                </c:pt>
              </c:strCache>
            </c:strRef>
          </c:tx>
          <c:spPr>
            <a:solidFill>
              <a:srgbClr val="BF95DF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com'!$C$41:$E$41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com'!$C$44:$E$44</c:f>
              <c:numCache>
                <c:formatCode>#,##0</c:formatCode>
                <c:ptCount val="3"/>
                <c:pt idx="0">
                  <c:v>5259.9</c:v>
                </c:pt>
                <c:pt idx="1">
                  <c:v>6420.4</c:v>
                </c:pt>
                <c:pt idx="2">
                  <c:v>6078.3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C-4BF4-A9BE-BD7800B2DCFB}"/>
            </c:ext>
          </c:extLst>
        </c:ser>
        <c:ser>
          <c:idx val="5"/>
          <c:order val="4"/>
          <c:tx>
            <c:strRef>
              <c:f>'Graph strates com'!$B$43</c:f>
              <c:strCache>
                <c:ptCount val="1"/>
                <c:pt idx="0">
                  <c:v>De 50 000 à 100 000 hab</c:v>
                </c:pt>
              </c:strCache>
            </c:strRef>
          </c:tx>
          <c:spPr>
            <a:solidFill>
              <a:srgbClr val="A162D0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com'!$C$41:$E$41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com'!$C$43:$E$43</c:f>
              <c:numCache>
                <c:formatCode>#,##0</c:formatCode>
                <c:ptCount val="3"/>
                <c:pt idx="0">
                  <c:v>1328.9</c:v>
                </c:pt>
                <c:pt idx="1">
                  <c:v>1635.8</c:v>
                </c:pt>
                <c:pt idx="2">
                  <c:v>1522.4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C-4BF4-A9BE-BD7800B2DCFB}"/>
            </c:ext>
          </c:extLst>
        </c:ser>
        <c:ser>
          <c:idx val="6"/>
          <c:order val="5"/>
          <c:tx>
            <c:strRef>
              <c:f>'Graph strates com'!$B$42</c:f>
              <c:strCache>
                <c:ptCount val="1"/>
                <c:pt idx="0">
                  <c:v>Plus de 100 000 hab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com'!$C$41:$E$41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com'!$C$42:$E$42</c:f>
              <c:numCache>
                <c:formatCode>#,##0</c:formatCode>
                <c:ptCount val="3"/>
                <c:pt idx="0">
                  <c:v>1265.2</c:v>
                </c:pt>
                <c:pt idx="1">
                  <c:v>1565.7</c:v>
                </c:pt>
                <c:pt idx="2">
                  <c:v>1291.9000000000001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C-4BF4-A9BE-BD7800B2DC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2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4858426805197197E-2"/>
          <c:y val="0.88325585451447108"/>
          <c:w val="0.90620847987198361"/>
          <c:h val="0.10822278588504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1100" b="1" baseline="0">
                <a:latin typeface="Calibri" panose="020F0502020204030204" pitchFamily="34" charset="0"/>
                <a:cs typeface="Calibri" panose="020F0502020204030204" pitchFamily="34" charset="0"/>
              </a:rPr>
              <a:t>Trésorerie nette par strate (en M€) </a:t>
            </a:r>
          </a:p>
        </c:rich>
      </c:tx>
      <c:layout>
        <c:manualLayout>
          <c:xMode val="edge"/>
          <c:yMode val="edge"/>
          <c:x val="0.33169771241830071"/>
          <c:y val="2.09850191173492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806143782332098"/>
          <c:y val="0.10821140262951778"/>
          <c:w val="0.78364477124183007"/>
          <c:h val="0.7293982078505327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'Graph strates com'!$I$47</c:f>
              <c:strCache>
                <c:ptCount val="1"/>
                <c:pt idx="0">
                  <c:v>Moins de 500 hab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com'!$J$41:$L$41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com'!$J$47:$L$47</c:f>
              <c:numCache>
                <c:formatCode>#,##0</c:formatCode>
                <c:ptCount val="3"/>
                <c:pt idx="0">
                  <c:v>3709.9</c:v>
                </c:pt>
                <c:pt idx="1">
                  <c:v>4516.3</c:v>
                </c:pt>
                <c:pt idx="2">
                  <c:v>4637.5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B8-4847-BC64-6E5797F5F2F1}"/>
            </c:ext>
          </c:extLst>
        </c:ser>
        <c:ser>
          <c:idx val="2"/>
          <c:order val="1"/>
          <c:tx>
            <c:strRef>
              <c:f>'Graph strates com'!$I$46</c:f>
              <c:strCache>
                <c:ptCount val="1"/>
                <c:pt idx="0">
                  <c:v>De 500 à 3 500 hab</c:v>
                </c:pt>
              </c:strCache>
            </c:strRef>
          </c:tx>
          <c:spPr>
            <a:solidFill>
              <a:srgbClr val="FCF2F5"/>
            </a:solidFill>
            <a:ln w="1270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com'!$J$41:$L$41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com'!$J$46:$L$46</c:f>
              <c:numCache>
                <c:formatCode>#,##0</c:formatCode>
                <c:ptCount val="3"/>
                <c:pt idx="0">
                  <c:v>8320.7999999999993</c:v>
                </c:pt>
                <c:pt idx="1">
                  <c:v>10500.199999999999</c:v>
                </c:pt>
                <c:pt idx="2">
                  <c:v>10501.800000000001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8-4847-BC64-6E5797F5F2F1}"/>
            </c:ext>
          </c:extLst>
        </c:ser>
        <c:ser>
          <c:idx val="0"/>
          <c:order val="2"/>
          <c:tx>
            <c:strRef>
              <c:f>'Graph strates com'!$I$45</c:f>
              <c:strCache>
                <c:ptCount val="1"/>
                <c:pt idx="0">
                  <c:v>De 3 500 à 10 000 hab</c:v>
                </c:pt>
              </c:strCache>
            </c:strRef>
          </c:tx>
          <c:spPr>
            <a:solidFill>
              <a:srgbClr val="F5D3DD"/>
            </a:solidFill>
            <a:ln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com'!$J$41:$L$41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com'!$J$45:$L$45</c:f>
              <c:numCache>
                <c:formatCode>#,##0</c:formatCode>
                <c:ptCount val="3"/>
                <c:pt idx="0">
                  <c:v>4589.7</c:v>
                </c:pt>
                <c:pt idx="1">
                  <c:v>6103.2000000000007</c:v>
                </c:pt>
                <c:pt idx="2">
                  <c:v>5876.0999999999995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B8-4847-BC64-6E5797F5F2F1}"/>
            </c:ext>
          </c:extLst>
        </c:ser>
        <c:ser>
          <c:idx val="4"/>
          <c:order val="3"/>
          <c:tx>
            <c:strRef>
              <c:f>'Graph strates com'!$I$44</c:f>
              <c:strCache>
                <c:ptCount val="1"/>
                <c:pt idx="0">
                  <c:v>De 10 000 à 50 000 hab</c:v>
                </c:pt>
              </c:strCache>
            </c:strRef>
          </c:tx>
          <c:spPr>
            <a:solidFill>
              <a:srgbClr val="E8A0B5"/>
            </a:solidFill>
            <a:ln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com'!$J$41:$L$41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com'!$J$44:$L$44</c:f>
              <c:numCache>
                <c:formatCode>#,##0</c:formatCode>
                <c:ptCount val="3"/>
                <c:pt idx="0">
                  <c:v>5057.5999999999995</c:v>
                </c:pt>
                <c:pt idx="1">
                  <c:v>6250.7</c:v>
                </c:pt>
                <c:pt idx="2">
                  <c:v>5918.4000000000005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B8-4847-BC64-6E5797F5F2F1}"/>
            </c:ext>
          </c:extLst>
        </c:ser>
        <c:ser>
          <c:idx val="5"/>
          <c:order val="4"/>
          <c:tx>
            <c:strRef>
              <c:f>'Graph strates com'!$I$43</c:f>
              <c:strCache>
                <c:ptCount val="1"/>
                <c:pt idx="0">
                  <c:v>De 50 000 à 100 000 hab</c:v>
                </c:pt>
              </c:strCache>
            </c:strRef>
          </c:tx>
          <c:spPr>
            <a:solidFill>
              <a:srgbClr val="DE7492"/>
            </a:solidFill>
            <a:ln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com'!$J$41:$L$41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com'!$J$43:$L$43</c:f>
              <c:numCache>
                <c:formatCode>#,##0</c:formatCode>
                <c:ptCount val="3"/>
                <c:pt idx="0">
                  <c:v>1259.6000000000001</c:v>
                </c:pt>
                <c:pt idx="1">
                  <c:v>1579.8999999999999</c:v>
                </c:pt>
                <c:pt idx="2">
                  <c:v>1452.2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8-4847-BC64-6E5797F5F2F1}"/>
            </c:ext>
          </c:extLst>
        </c:ser>
        <c:ser>
          <c:idx val="6"/>
          <c:order val="5"/>
          <c:tx>
            <c:strRef>
              <c:f>'Graph strates com'!$I$42</c:f>
              <c:strCache>
                <c:ptCount val="1"/>
                <c:pt idx="0">
                  <c:v>Plus de 100 000 hab</c:v>
                </c:pt>
              </c:strCache>
            </c:strRef>
          </c:tx>
          <c:spPr>
            <a:solidFill>
              <a:srgbClr val="C32F59"/>
            </a:solidFill>
            <a:ln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com'!$J$41:$L$41</c:f>
              <c:strCache>
                <c:ptCount val="3"/>
                <c:pt idx="0">
                  <c:v>Solde 
exercice 2019</c:v>
                </c:pt>
                <c:pt idx="1">
                  <c:v>Solde
exercice 2022</c:v>
                </c:pt>
                <c:pt idx="2">
                  <c:v>Solde
exercice 2023</c:v>
                </c:pt>
              </c:strCache>
            </c:strRef>
          </c:cat>
          <c:val>
            <c:numRef>
              <c:f>'Graph strates com'!$J$42:$L$42</c:f>
              <c:numCache>
                <c:formatCode>#,##0</c:formatCode>
                <c:ptCount val="3"/>
                <c:pt idx="0">
                  <c:v>1039.2</c:v>
                </c:pt>
                <c:pt idx="1">
                  <c:v>1187.5999999999999</c:v>
                </c:pt>
                <c:pt idx="2">
                  <c:v>896.90000000000009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8-4847-BC64-6E5797F5F2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2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638419990202159"/>
          <c:y val="0.8760902885709746"/>
          <c:w val="0.76185732839465292"/>
          <c:h val="0.121933035836982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1100" b="1" baseline="0">
                <a:latin typeface="Calibri" panose="020F0502020204030204" pitchFamily="34" charset="0"/>
                <a:cs typeface="Calibri" panose="020F0502020204030204" pitchFamily="34" charset="0"/>
              </a:rPr>
              <a:t>Evolution CAF brute par strate (en M€) </a:t>
            </a:r>
          </a:p>
        </c:rich>
      </c:tx>
      <c:layout>
        <c:manualLayout>
          <c:xMode val="edge"/>
          <c:yMode val="edge"/>
          <c:x val="0.33520883128673779"/>
          <c:y val="6.72646928288467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36518837543159E-2"/>
          <c:y val="0.21438367925743856"/>
          <c:w val="0.87895261837323302"/>
          <c:h val="0.6575305781108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strates com'!$B$4</c:f>
              <c:strCache>
                <c:ptCount val="1"/>
                <c:pt idx="0">
                  <c:v>Plus de 100 000 hab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com'!$C$3:$E$3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com'!$C$4:$E$4</c:f>
              <c:numCache>
                <c:formatCode>#,##0</c:formatCode>
                <c:ptCount val="3"/>
                <c:pt idx="0">
                  <c:v>2060.6999999999998</c:v>
                </c:pt>
                <c:pt idx="1">
                  <c:v>2036.2</c:v>
                </c:pt>
                <c:pt idx="2">
                  <c:v>2504.3000000000002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4-4C15-96CD-E630FB255901}"/>
            </c:ext>
          </c:extLst>
        </c:ser>
        <c:ser>
          <c:idx val="2"/>
          <c:order val="1"/>
          <c:tx>
            <c:strRef>
              <c:f>'Graph strates com'!$B$5</c:f>
              <c:strCache>
                <c:ptCount val="1"/>
                <c:pt idx="0">
                  <c:v>De 50 000 à 100 000 hab</c:v>
                </c:pt>
              </c:strCache>
            </c:strRef>
          </c:tx>
          <c:spPr>
            <a:solidFill>
              <a:srgbClr val="2E6CB8"/>
            </a:solidFill>
            <a:ln w="12700"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com'!$C$3:$E$3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com'!$C$5:$E$5</c:f>
              <c:numCache>
                <c:formatCode>#,##0</c:formatCode>
                <c:ptCount val="3"/>
                <c:pt idx="0">
                  <c:v>1335.7</c:v>
                </c:pt>
                <c:pt idx="1">
                  <c:v>1336.8</c:v>
                </c:pt>
                <c:pt idx="2">
                  <c:v>1406.9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4-4C15-96CD-E630FB255901}"/>
            </c:ext>
          </c:extLst>
        </c:ser>
        <c:ser>
          <c:idx val="1"/>
          <c:order val="2"/>
          <c:tx>
            <c:strRef>
              <c:f>'Graph strates com'!$B$6</c:f>
              <c:strCache>
                <c:ptCount val="1"/>
                <c:pt idx="0">
                  <c:v>De 10 000 à 50 000 hab</c:v>
                </c:pt>
              </c:strCache>
            </c:strRef>
          </c:tx>
          <c:spPr>
            <a:solidFill>
              <a:srgbClr val="689CDA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com'!$C$3:$E$3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com'!$C$6:$E$6</c:f>
              <c:numCache>
                <c:formatCode>#,##0</c:formatCode>
                <c:ptCount val="3"/>
                <c:pt idx="0">
                  <c:v>3443.6</c:v>
                </c:pt>
                <c:pt idx="1">
                  <c:v>3422.3</c:v>
                </c:pt>
                <c:pt idx="2">
                  <c:v>3780.5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4-4C15-96CD-E630FB255901}"/>
            </c:ext>
          </c:extLst>
        </c:ser>
        <c:ser>
          <c:idx val="3"/>
          <c:order val="3"/>
          <c:tx>
            <c:strRef>
              <c:f>'Graph strates com'!$B$7</c:f>
              <c:strCache>
                <c:ptCount val="1"/>
                <c:pt idx="0">
                  <c:v>De 3 500 à 10 000 hab</c:v>
                </c:pt>
              </c:strCache>
            </c:strRef>
          </c:tx>
          <c:spPr>
            <a:solidFill>
              <a:srgbClr val="A8C6EA"/>
            </a:solidFill>
            <a:ln w="12700"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com'!$C$3:$E$3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com'!$C$7:$E$7</c:f>
              <c:numCache>
                <c:formatCode>#,##0</c:formatCode>
                <c:ptCount val="3"/>
                <c:pt idx="0">
                  <c:v>2383.1</c:v>
                </c:pt>
                <c:pt idx="1">
                  <c:v>2535.4</c:v>
                </c:pt>
                <c:pt idx="2">
                  <c:v>2668.1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F4-4C15-96CD-E630FB255901}"/>
            </c:ext>
          </c:extLst>
        </c:ser>
        <c:ser>
          <c:idx val="4"/>
          <c:order val="4"/>
          <c:tx>
            <c:strRef>
              <c:f>'Graph strates com'!$B$8</c:f>
              <c:strCache>
                <c:ptCount val="1"/>
                <c:pt idx="0">
                  <c:v>De 500 à 3 500 hab</c:v>
                </c:pt>
              </c:strCache>
            </c:strRef>
          </c:tx>
          <c:spPr>
            <a:solidFill>
              <a:srgbClr val="DDE9F7"/>
            </a:solidFill>
            <a:ln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com'!$C$3:$E$3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com'!$C$8:$E$8</c:f>
              <c:numCache>
                <c:formatCode>#,##0</c:formatCode>
                <c:ptCount val="3"/>
                <c:pt idx="0">
                  <c:v>2932.6</c:v>
                </c:pt>
                <c:pt idx="1">
                  <c:v>3169.6</c:v>
                </c:pt>
                <c:pt idx="2">
                  <c:v>3315.4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F4-4C15-96CD-E630FB255901}"/>
            </c:ext>
          </c:extLst>
        </c:ser>
        <c:ser>
          <c:idx val="5"/>
          <c:order val="5"/>
          <c:tx>
            <c:strRef>
              <c:f>'Graph strates com'!$B$9</c:f>
              <c:strCache>
                <c:ptCount val="1"/>
                <c:pt idx="0">
                  <c:v>Moins de 500 hab</c:v>
                </c:pt>
              </c:strCache>
            </c:strRef>
          </c:tx>
          <c:spPr>
            <a:solidFill>
              <a:srgbClr val="E6F4FE"/>
            </a:solidFill>
            <a:ln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strates com'!$C$3:$E$3</c:f>
              <c:strCache>
                <c:ptCount val="3"/>
                <c:pt idx="0">
                  <c:v>Exécution
2019</c:v>
                </c:pt>
                <c:pt idx="1">
                  <c:v>Exécution
2022</c:v>
                </c:pt>
                <c:pt idx="2">
                  <c:v>Exécution 2023 
au 31/03/2024</c:v>
                </c:pt>
              </c:strCache>
            </c:strRef>
          </c:cat>
          <c:val>
            <c:numRef>
              <c:f>'Graph strates com'!$C$9:$E$9</c:f>
              <c:numCache>
                <c:formatCode>#,##0</c:formatCode>
                <c:ptCount val="3"/>
                <c:pt idx="0">
                  <c:v>798.7</c:v>
                </c:pt>
                <c:pt idx="1">
                  <c:v>949.6</c:v>
                </c:pt>
                <c:pt idx="2">
                  <c:v>995.8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F4-4C15-96CD-E630FB2559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  <c:extLst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881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618913346566287E-2"/>
          <c:y val="0.12023846286243027"/>
          <c:w val="0.86470286831786891"/>
          <c:h val="0.11130042621422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170925</xdr:rowOff>
    </xdr:from>
    <xdr:to>
      <xdr:col>7</xdr:col>
      <xdr:colOff>190950</xdr:colOff>
      <xdr:row>23</xdr:row>
      <xdr:rowOff>30525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186654</xdr:colOff>
      <xdr:row>10</xdr:row>
      <xdr:rowOff>101884</xdr:rowOff>
    </xdr:from>
    <xdr:to>
      <xdr:col>13</xdr:col>
      <xdr:colOff>647700</xdr:colOff>
      <xdr:row>34</xdr:row>
      <xdr:rowOff>38100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23813</xdr:rowOff>
    </xdr:from>
    <xdr:to>
      <xdr:col>7</xdr:col>
      <xdr:colOff>47625</xdr:colOff>
      <xdr:row>74</xdr:row>
      <xdr:rowOff>142875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1058</xdr:colOff>
      <xdr:row>49</xdr:row>
      <xdr:rowOff>38100</xdr:rowOff>
    </xdr:from>
    <xdr:to>
      <xdr:col>13</xdr:col>
      <xdr:colOff>787058</xdr:colOff>
      <xdr:row>74</xdr:row>
      <xdr:rowOff>142875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10</xdr:row>
      <xdr:rowOff>123825</xdr:rowOff>
    </xdr:from>
    <xdr:to>
      <xdr:col>6</xdr:col>
      <xdr:colOff>756871</xdr:colOff>
      <xdr:row>34</xdr:row>
      <xdr:rowOff>51018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Normal="100" workbookViewId="0">
      <selection activeCell="A9" sqref="A9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/>
    <row r="2" spans="1:8" s="4" customFormat="1" ht="51" x14ac:dyDescent="0.25">
      <c r="A2" s="5"/>
      <c r="B2" s="28" t="s">
        <v>0</v>
      </c>
      <c r="C2" s="39" t="s">
        <v>12</v>
      </c>
      <c r="D2" s="39" t="s">
        <v>13</v>
      </c>
      <c r="E2" s="39" t="s">
        <v>14</v>
      </c>
      <c r="F2" s="39" t="s">
        <v>1</v>
      </c>
      <c r="G2" s="40" t="s">
        <v>11</v>
      </c>
      <c r="H2" s="41" t="s">
        <v>10</v>
      </c>
    </row>
    <row r="3" spans="1:8" ht="15.75" x14ac:dyDescent="0.25">
      <c r="A3" s="1"/>
      <c r="B3" s="24" t="s">
        <v>2</v>
      </c>
      <c r="C3" s="20">
        <v>12954.3</v>
      </c>
      <c r="D3" s="20">
        <v>13449.9</v>
      </c>
      <c r="E3" s="20">
        <v>14671</v>
      </c>
      <c r="F3" s="21"/>
      <c r="G3" s="22">
        <f>SIGN(C3)*(E3/C3-1)</f>
        <v>0.13251970388210865</v>
      </c>
      <c r="H3" s="22">
        <f t="shared" ref="H3:H6" si="0">SIGN(D3)*(E3/D3-1)</f>
        <v>9.07887790987294E-2</v>
      </c>
    </row>
    <row r="4" spans="1:8" ht="15.75" x14ac:dyDescent="0.25">
      <c r="A4" s="1"/>
      <c r="B4" s="24" t="s">
        <v>3</v>
      </c>
      <c r="C4" s="23">
        <v>5588</v>
      </c>
      <c r="D4" s="23">
        <v>6443.2</v>
      </c>
      <c r="E4" s="23">
        <v>7100.3</v>
      </c>
      <c r="F4" s="21"/>
      <c r="G4" s="22">
        <f t="shared" ref="G4:G6" si="1">SIGN(C4)*(E4/C4-1)</f>
        <v>0.2706335003579099</v>
      </c>
      <c r="H4" s="22">
        <f t="shared" si="0"/>
        <v>0.10198348646635225</v>
      </c>
    </row>
    <row r="5" spans="1:8" ht="15.75" x14ac:dyDescent="0.25">
      <c r="A5" s="2"/>
      <c r="B5" s="24" t="s">
        <v>4</v>
      </c>
      <c r="C5" s="20">
        <v>9583</v>
      </c>
      <c r="D5" s="20">
        <v>12401</v>
      </c>
      <c r="E5" s="20">
        <v>7449.8</v>
      </c>
      <c r="F5" s="21"/>
      <c r="G5" s="22">
        <f t="shared" si="1"/>
        <v>-0.22260252530522795</v>
      </c>
      <c r="H5" s="22">
        <f t="shared" si="0"/>
        <v>-0.39925812434481089</v>
      </c>
    </row>
    <row r="6" spans="1:8" ht="15.75" x14ac:dyDescent="0.25">
      <c r="A6" s="1"/>
      <c r="B6" s="24" t="s">
        <v>5</v>
      </c>
      <c r="C6" s="23">
        <v>6443.1</v>
      </c>
      <c r="D6" s="23">
        <v>6224.6</v>
      </c>
      <c r="E6" s="23">
        <v>5856.3</v>
      </c>
      <c r="F6" s="21"/>
      <c r="G6" s="22">
        <f t="shared" si="1"/>
        <v>-9.1074172370442796E-2</v>
      </c>
      <c r="H6" s="22">
        <f t="shared" si="0"/>
        <v>-5.9168460623975849E-2</v>
      </c>
    </row>
    <row r="7" spans="1:8" ht="15.75" x14ac:dyDescent="0.25">
      <c r="A7" s="1"/>
      <c r="B7" s="25" t="s">
        <v>6</v>
      </c>
      <c r="C7" s="26">
        <v>34568.5</v>
      </c>
      <c r="D7" s="26">
        <v>38518.699999999997</v>
      </c>
      <c r="E7" s="26">
        <v>35077.4</v>
      </c>
      <c r="F7" s="21"/>
      <c r="G7" s="27">
        <f>SIGN(C7)*(E7/C7-1)</f>
        <v>1.4721495002675944E-2</v>
      </c>
      <c r="H7" s="27">
        <f>SIGN(D7)*(E7/D7-1)</f>
        <v>-8.9341021374033769E-2</v>
      </c>
    </row>
    <row r="8" spans="1:8" ht="15.75" x14ac:dyDescent="0.25">
      <c r="A8" s="1"/>
      <c r="B8" s="5"/>
      <c r="C8" s="6"/>
      <c r="D8" s="6"/>
      <c r="E8" s="6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5.75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A22" sqref="A22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10" customFormat="1" ht="51" customHeight="1" x14ac:dyDescent="0.25">
      <c r="A2" s="15"/>
      <c r="B2" s="28" t="s">
        <v>7</v>
      </c>
      <c r="C2" s="39" t="s">
        <v>12</v>
      </c>
      <c r="D2" s="39" t="s">
        <v>13</v>
      </c>
      <c r="E2" s="39" t="s">
        <v>14</v>
      </c>
      <c r="F2" s="39" t="s">
        <v>1</v>
      </c>
      <c r="G2" s="40" t="s">
        <v>11</v>
      </c>
      <c r="H2" s="41" t="s">
        <v>10</v>
      </c>
    </row>
    <row r="3" spans="1:8" ht="15.75" x14ac:dyDescent="0.25">
      <c r="A3" s="1"/>
      <c r="B3" s="24" t="s">
        <v>2</v>
      </c>
      <c r="C3" s="20">
        <v>6629.4</v>
      </c>
      <c r="D3" s="20">
        <v>7123.6</v>
      </c>
      <c r="E3" s="20">
        <v>8210</v>
      </c>
      <c r="F3" s="21"/>
      <c r="G3" s="22">
        <f>SIGN(C3)*(E3/C3-1)</f>
        <v>0.23842278335897671</v>
      </c>
      <c r="H3" s="22">
        <f>SIGN(D3)*(E3/D3-1)</f>
        <v>0.15250715930147662</v>
      </c>
    </row>
    <row r="4" spans="1:8" ht="15.75" x14ac:dyDescent="0.25">
      <c r="A4" s="1"/>
      <c r="B4" s="24" t="s">
        <v>3</v>
      </c>
      <c r="C4" s="23">
        <v>3416.6</v>
      </c>
      <c r="D4" s="23">
        <v>3944.2</v>
      </c>
      <c r="E4" s="23">
        <v>4515.5</v>
      </c>
      <c r="F4" s="21"/>
      <c r="G4" s="22">
        <f t="shared" ref="G4:G7" si="0">SIGN(C4)*(E4/C4-1)</f>
        <v>0.32163554410817774</v>
      </c>
      <c r="H4" s="22">
        <f t="shared" ref="H4:H7" si="1">SIGN(D4)*(E4/D4-1)</f>
        <v>0.14484559606510827</v>
      </c>
    </row>
    <row r="5" spans="1:8" ht="15.75" x14ac:dyDescent="0.25">
      <c r="A5" s="2"/>
      <c r="B5" s="24" t="s">
        <v>4</v>
      </c>
      <c r="C5" s="20">
        <v>6045.7</v>
      </c>
      <c r="D5" s="20">
        <v>8930.2000000000007</v>
      </c>
      <c r="E5" s="20">
        <v>4069.5</v>
      </c>
      <c r="F5" s="21"/>
      <c r="G5" s="22">
        <f t="shared" si="0"/>
        <v>-0.32687695386803839</v>
      </c>
      <c r="H5" s="22">
        <f t="shared" si="1"/>
        <v>-0.54429911984054113</v>
      </c>
    </row>
    <row r="6" spans="1:8" ht="15.75" x14ac:dyDescent="0.25">
      <c r="A6" s="1"/>
      <c r="B6" s="24" t="s">
        <v>5</v>
      </c>
      <c r="C6" s="23">
        <v>4554.1000000000004</v>
      </c>
      <c r="D6" s="23">
        <v>4125.7</v>
      </c>
      <c r="E6" s="23">
        <v>3617.5</v>
      </c>
      <c r="F6" s="21"/>
      <c r="G6" s="22">
        <f t="shared" si="0"/>
        <v>-0.20566083309545247</v>
      </c>
      <c r="H6" s="22">
        <f t="shared" si="1"/>
        <v>-0.1231790968805293</v>
      </c>
    </row>
    <row r="7" spans="1:8" ht="15.75" x14ac:dyDescent="0.25">
      <c r="A7" s="1"/>
      <c r="B7" s="25" t="s">
        <v>6</v>
      </c>
      <c r="C7" s="26">
        <v>20645.7</v>
      </c>
      <c r="D7" s="26">
        <v>24123.7</v>
      </c>
      <c r="E7" s="26">
        <v>20412.7</v>
      </c>
      <c r="F7" s="21"/>
      <c r="G7" s="27">
        <f t="shared" si="0"/>
        <v>-1.1285643015252589E-2</v>
      </c>
      <c r="H7" s="27">
        <f t="shared" si="1"/>
        <v>-0.15383212359629739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>
      <selection activeCell="I22" sqref="I22"/>
    </sheetView>
  </sheetViews>
  <sheetFormatPr baseColWidth="10" defaultColWidth="0" defaultRowHeight="15" customHeight="1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4" customFormat="1" ht="51" customHeight="1" x14ac:dyDescent="0.25">
      <c r="A2" s="5"/>
      <c r="B2" s="28" t="s">
        <v>9</v>
      </c>
      <c r="C2" s="39" t="s">
        <v>19</v>
      </c>
      <c r="D2" s="39" t="s">
        <v>20</v>
      </c>
      <c r="E2" s="39" t="s">
        <v>21</v>
      </c>
      <c r="F2" s="40" t="s">
        <v>1</v>
      </c>
      <c r="G2" s="41" t="s">
        <v>11</v>
      </c>
      <c r="H2" s="41" t="s">
        <v>10</v>
      </c>
    </row>
    <row r="3" spans="1:8" ht="15.75" x14ac:dyDescent="0.25">
      <c r="A3" s="1"/>
      <c r="B3" s="24" t="s">
        <v>2</v>
      </c>
      <c r="C3" s="20">
        <v>24777.7</v>
      </c>
      <c r="D3" s="20">
        <v>30981</v>
      </c>
      <c r="E3" s="20">
        <v>30157</v>
      </c>
      <c r="F3" s="21"/>
      <c r="G3" s="22">
        <f>E3/C3-1</f>
        <v>0.21710247520956338</v>
      </c>
      <c r="H3" s="22">
        <f>SIGN(D3)*(E3/D3-1)</f>
        <v>-2.659694651560629E-2</v>
      </c>
    </row>
    <row r="4" spans="1:8" ht="15.75" x14ac:dyDescent="0.25">
      <c r="A4" s="1"/>
      <c r="B4" s="24" t="s">
        <v>3</v>
      </c>
      <c r="C4" s="23">
        <v>8863.9</v>
      </c>
      <c r="D4" s="23">
        <v>11819.4</v>
      </c>
      <c r="E4" s="23">
        <v>11953</v>
      </c>
      <c r="F4" s="21"/>
      <c r="G4" s="22">
        <f t="shared" ref="G4:G6" si="0">E4/C4-1</f>
        <v>0.34850348040930079</v>
      </c>
      <c r="H4" s="22">
        <f t="shared" ref="H4:H6" si="1">SIGN(D4)*(E4/D4-1)</f>
        <v>1.1303450259742442E-2</v>
      </c>
    </row>
    <row r="5" spans="1:8" ht="15.75" x14ac:dyDescent="0.25">
      <c r="A5" s="2"/>
      <c r="B5" s="24" t="s">
        <v>4</v>
      </c>
      <c r="C5" s="20">
        <v>7236.7</v>
      </c>
      <c r="D5" s="20">
        <v>12031.2</v>
      </c>
      <c r="E5" s="20">
        <v>8822</v>
      </c>
      <c r="F5" s="21"/>
      <c r="G5" s="22">
        <f t="shared" si="0"/>
        <v>0.21906393798278234</v>
      </c>
      <c r="H5" s="22">
        <f t="shared" si="1"/>
        <v>-0.26673980982778112</v>
      </c>
    </row>
    <row r="6" spans="1:8" ht="15.75" x14ac:dyDescent="0.25">
      <c r="A6" s="1"/>
      <c r="B6" s="24" t="s">
        <v>5</v>
      </c>
      <c r="C6" s="23">
        <v>3105.9</v>
      </c>
      <c r="D6" s="23">
        <v>2415.6</v>
      </c>
      <c r="E6" s="23">
        <v>1589.6</v>
      </c>
      <c r="F6" s="21"/>
      <c r="G6" s="22">
        <f t="shared" si="0"/>
        <v>-0.4881998776522104</v>
      </c>
      <c r="H6" s="22">
        <f t="shared" si="1"/>
        <v>-0.34194403046862065</v>
      </c>
    </row>
    <row r="7" spans="1:8" ht="15.75" x14ac:dyDescent="0.25">
      <c r="A7" s="1"/>
      <c r="B7" s="25" t="s">
        <v>6</v>
      </c>
      <c r="C7" s="26">
        <v>43984.2</v>
      </c>
      <c r="D7" s="26">
        <v>57247.199999999997</v>
      </c>
      <c r="E7" s="26">
        <v>52521.5</v>
      </c>
      <c r="F7" s="21"/>
      <c r="G7" s="27">
        <f>E7/C7-1</f>
        <v>0.19409924472878903</v>
      </c>
      <c r="H7" s="27">
        <f>SIGN(D7)*(E7/D7-1)</f>
        <v>-8.2549015497701106E-2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>
      <selection activeCell="I23" sqref="I23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4" customFormat="1" ht="51" customHeight="1" x14ac:dyDescent="0.25">
      <c r="A2" s="5"/>
      <c r="B2" s="28" t="s">
        <v>8</v>
      </c>
      <c r="C2" s="39" t="s">
        <v>19</v>
      </c>
      <c r="D2" s="39" t="s">
        <v>20</v>
      </c>
      <c r="E2" s="39" t="s">
        <v>21</v>
      </c>
      <c r="F2" s="39" t="s">
        <v>1</v>
      </c>
      <c r="G2" s="40" t="s">
        <v>11</v>
      </c>
      <c r="H2" s="41" t="s">
        <v>10</v>
      </c>
    </row>
    <row r="3" spans="1:8" ht="15.75" x14ac:dyDescent="0.25">
      <c r="A3" s="1"/>
      <c r="B3" s="24" t="s">
        <v>2</v>
      </c>
      <c r="C3" s="20">
        <v>23976.600000000002</v>
      </c>
      <c r="D3" s="20">
        <v>30137.7</v>
      </c>
      <c r="E3" s="20">
        <v>29282.799999999999</v>
      </c>
      <c r="F3" s="21"/>
      <c r="G3" s="22">
        <f>SIGN(C3)*(E3/C3-1)</f>
        <v>0.22130744142205305</v>
      </c>
      <c r="H3" s="22">
        <f>SIGN(D3)*(E3/D3-1)</f>
        <v>-2.8366464594179464E-2</v>
      </c>
    </row>
    <row r="4" spans="1:8" ht="15.75" x14ac:dyDescent="0.25">
      <c r="A4" s="1"/>
      <c r="B4" s="24" t="s">
        <v>3</v>
      </c>
      <c r="C4" s="23">
        <v>8524.1</v>
      </c>
      <c r="D4" s="23">
        <v>11614.5</v>
      </c>
      <c r="E4" s="23">
        <v>11745.5</v>
      </c>
      <c r="F4" s="21"/>
      <c r="G4" s="22">
        <f t="shared" ref="G4:G7" si="0">SIGN(C4)*(E4/C4-1)</f>
        <v>0.37791673021198724</v>
      </c>
      <c r="H4" s="22">
        <f t="shared" ref="H4:H7" si="1">SIGN(D4)*(E4/D4-1)</f>
        <v>1.1279004692410277E-2</v>
      </c>
    </row>
    <row r="5" spans="1:8" ht="15.75" x14ac:dyDescent="0.25">
      <c r="A5" s="2"/>
      <c r="B5" s="24" t="s">
        <v>4</v>
      </c>
      <c r="C5" s="20">
        <v>7040.2</v>
      </c>
      <c r="D5" s="20">
        <v>12031.2</v>
      </c>
      <c r="E5" s="20">
        <v>8772.6</v>
      </c>
      <c r="F5" s="21"/>
      <c r="G5" s="22">
        <f t="shared" si="0"/>
        <v>0.24607255475696732</v>
      </c>
      <c r="H5" s="22">
        <f t="shared" si="1"/>
        <v>-0.27084580091761423</v>
      </c>
    </row>
    <row r="6" spans="1:8" ht="15.75" x14ac:dyDescent="0.25">
      <c r="A6" s="1"/>
      <c r="B6" s="24" t="s">
        <v>5</v>
      </c>
      <c r="C6" s="23">
        <v>1180.9000000000001</v>
      </c>
      <c r="D6" s="23">
        <v>1715.1</v>
      </c>
      <c r="E6" s="23">
        <v>974.09999999999991</v>
      </c>
      <c r="F6" s="21"/>
      <c r="G6" s="22">
        <f t="shared" si="0"/>
        <v>-0.17512067067490911</v>
      </c>
      <c r="H6" s="22">
        <f>SIGN(D6)*(E6/D6-1)</f>
        <v>-0.43204477873010327</v>
      </c>
    </row>
    <row r="7" spans="1:8" ht="15.75" x14ac:dyDescent="0.25">
      <c r="A7" s="1"/>
      <c r="B7" s="25" t="s">
        <v>6</v>
      </c>
      <c r="C7" s="26">
        <v>40721.799999999996</v>
      </c>
      <c r="D7" s="26">
        <v>55498.5</v>
      </c>
      <c r="E7" s="26">
        <v>50774.9</v>
      </c>
      <c r="F7" s="21"/>
      <c r="G7" s="27">
        <f t="shared" si="0"/>
        <v>0.24687268244527516</v>
      </c>
      <c r="H7" s="27">
        <f t="shared" si="1"/>
        <v>-8.5112210239916331E-2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9"/>
  <sheetViews>
    <sheetView zoomScale="90" zoomScaleNormal="90" workbookViewId="0">
      <selection activeCell="F83" sqref="F83"/>
    </sheetView>
  </sheetViews>
  <sheetFormatPr baseColWidth="10" defaultRowHeight="12.75" x14ac:dyDescent="0.2"/>
  <cols>
    <col min="1" max="1" width="3.28515625" style="11" customWidth="1"/>
    <col min="2" max="2" width="27.85546875" style="11" customWidth="1"/>
    <col min="3" max="5" width="13.7109375" style="11" customWidth="1"/>
    <col min="6" max="7" width="12.7109375" style="11" customWidth="1"/>
    <col min="8" max="8" width="3.5703125" style="11" customWidth="1"/>
    <col min="9" max="9" width="29.140625" style="11" bestFit="1" customWidth="1"/>
    <col min="10" max="12" width="13.7109375" style="11" customWidth="1"/>
    <col min="13" max="14" width="12.7109375" style="11" customWidth="1"/>
    <col min="15" max="16384" width="11.42578125" style="11"/>
  </cols>
  <sheetData>
    <row r="1" spans="2:15" ht="12" customHeight="1" x14ac:dyDescent="0.2">
      <c r="F1" s="12"/>
    </row>
    <row r="2" spans="2:15" ht="12" customHeight="1" x14ac:dyDescent="0.2">
      <c r="F2" s="38"/>
    </row>
    <row r="3" spans="2:15" ht="51" customHeight="1" x14ac:dyDescent="0.2">
      <c r="B3" s="37" t="s">
        <v>0</v>
      </c>
      <c r="C3" s="39" t="s">
        <v>16</v>
      </c>
      <c r="D3" s="39" t="s">
        <v>17</v>
      </c>
      <c r="E3" s="39" t="s">
        <v>14</v>
      </c>
      <c r="F3" s="40" t="s">
        <v>11</v>
      </c>
      <c r="G3" s="41" t="s">
        <v>10</v>
      </c>
      <c r="I3" s="37" t="s">
        <v>7</v>
      </c>
      <c r="J3" s="39" t="s">
        <v>16</v>
      </c>
      <c r="K3" s="39" t="s">
        <v>17</v>
      </c>
      <c r="L3" s="39" t="s">
        <v>14</v>
      </c>
      <c r="M3" s="40" t="s">
        <v>11</v>
      </c>
      <c r="N3" s="41" t="s">
        <v>10</v>
      </c>
    </row>
    <row r="4" spans="2:15" s="13" customFormat="1" ht="18" customHeight="1" x14ac:dyDescent="0.25">
      <c r="B4" s="34" t="s">
        <v>27</v>
      </c>
      <c r="C4" s="35">
        <v>2060.6999999999998</v>
      </c>
      <c r="D4" s="35">
        <v>2036.2</v>
      </c>
      <c r="E4" s="35">
        <v>2504.3000000000002</v>
      </c>
      <c r="F4" s="36">
        <v>0.215</v>
      </c>
      <c r="G4" s="36">
        <v>0.23</v>
      </c>
      <c r="I4" s="34" t="s">
        <v>27</v>
      </c>
      <c r="J4" s="35">
        <v>894.2</v>
      </c>
      <c r="K4" s="35">
        <v>853.4</v>
      </c>
      <c r="L4" s="35">
        <v>1264.9000000000001</v>
      </c>
      <c r="M4" s="36">
        <v>0.41499999999999998</v>
      </c>
      <c r="N4" s="36">
        <v>0.48199999999999998</v>
      </c>
    </row>
    <row r="5" spans="2:15" s="13" customFormat="1" ht="18" customHeight="1" x14ac:dyDescent="0.25">
      <c r="B5" s="29" t="s">
        <v>26</v>
      </c>
      <c r="C5" s="29">
        <v>1335.7</v>
      </c>
      <c r="D5" s="29">
        <v>1336.8</v>
      </c>
      <c r="E5" s="29">
        <v>1406.9</v>
      </c>
      <c r="F5" s="30">
        <v>5.2999999999999999E-2</v>
      </c>
      <c r="G5" s="30">
        <v>5.1999999999999998E-2</v>
      </c>
      <c r="I5" s="29" t="s">
        <v>26</v>
      </c>
      <c r="J5" s="29">
        <v>524.5</v>
      </c>
      <c r="K5" s="29">
        <v>517.29999999999995</v>
      </c>
      <c r="L5" s="29">
        <v>556.79999999999995</v>
      </c>
      <c r="M5" s="30">
        <v>6.2E-2</v>
      </c>
      <c r="N5" s="30">
        <v>7.5999999999999998E-2</v>
      </c>
    </row>
    <row r="6" spans="2:15" s="13" customFormat="1" ht="18" customHeight="1" x14ac:dyDescent="0.25">
      <c r="B6" s="29" t="s">
        <v>25</v>
      </c>
      <c r="C6" s="29">
        <v>3443.6</v>
      </c>
      <c r="D6" s="29">
        <v>3422.3</v>
      </c>
      <c r="E6" s="29">
        <v>3780.5</v>
      </c>
      <c r="F6" s="30">
        <v>9.8000000000000004E-2</v>
      </c>
      <c r="G6" s="30">
        <v>0.105</v>
      </c>
      <c r="I6" s="29" t="s">
        <v>25</v>
      </c>
      <c r="J6" s="29">
        <v>1716</v>
      </c>
      <c r="K6" s="29">
        <v>1713.9</v>
      </c>
      <c r="L6" s="29">
        <v>2047.9</v>
      </c>
      <c r="M6" s="30">
        <v>0.193</v>
      </c>
      <c r="N6" s="30">
        <v>0.19500000000000001</v>
      </c>
    </row>
    <row r="7" spans="2:15" s="13" customFormat="1" ht="18" customHeight="1" x14ac:dyDescent="0.25">
      <c r="B7" s="29" t="s">
        <v>24</v>
      </c>
      <c r="C7" s="29">
        <v>2383.1</v>
      </c>
      <c r="D7" s="29">
        <v>2535.4</v>
      </c>
      <c r="E7" s="29">
        <v>2668.1</v>
      </c>
      <c r="F7" s="30">
        <v>0.12</v>
      </c>
      <c r="G7" s="30">
        <v>5.1999999999999998E-2</v>
      </c>
      <c r="I7" s="29" t="s">
        <v>24</v>
      </c>
      <c r="J7" s="29">
        <v>1367.2</v>
      </c>
      <c r="K7" s="29">
        <v>1519.9</v>
      </c>
      <c r="L7" s="29">
        <v>1647</v>
      </c>
      <c r="M7" s="30">
        <v>0.20499999999999999</v>
      </c>
      <c r="N7" s="30">
        <v>8.4000000000000005E-2</v>
      </c>
    </row>
    <row r="8" spans="2:15" s="13" customFormat="1" ht="18" customHeight="1" x14ac:dyDescent="0.25">
      <c r="B8" s="29" t="s">
        <v>23</v>
      </c>
      <c r="C8" s="29">
        <v>2932.6</v>
      </c>
      <c r="D8" s="29">
        <v>3169.6</v>
      </c>
      <c r="E8" s="29">
        <v>3315.4</v>
      </c>
      <c r="F8" s="30">
        <v>0.13100000000000001</v>
      </c>
      <c r="G8" s="30">
        <v>4.5999999999999999E-2</v>
      </c>
      <c r="I8" s="29" t="s">
        <v>23</v>
      </c>
      <c r="J8" s="29">
        <v>1665.3</v>
      </c>
      <c r="K8" s="29">
        <v>1905</v>
      </c>
      <c r="L8" s="29">
        <v>2039.1</v>
      </c>
      <c r="M8" s="30">
        <v>0.224</v>
      </c>
      <c r="N8" s="30">
        <v>7.0000000000000007E-2</v>
      </c>
    </row>
    <row r="9" spans="2:15" s="13" customFormat="1" ht="18" customHeight="1" x14ac:dyDescent="0.25">
      <c r="B9" s="29" t="s">
        <v>22</v>
      </c>
      <c r="C9" s="29">
        <v>798.7</v>
      </c>
      <c r="D9" s="29">
        <v>949.6</v>
      </c>
      <c r="E9" s="29">
        <v>995.8</v>
      </c>
      <c r="F9" s="30">
        <v>0.247</v>
      </c>
      <c r="G9" s="30">
        <v>4.9000000000000002E-2</v>
      </c>
      <c r="I9" s="29" t="s">
        <v>22</v>
      </c>
      <c r="J9" s="29">
        <v>462.2</v>
      </c>
      <c r="K9" s="29">
        <v>614.20000000000005</v>
      </c>
      <c r="L9" s="29">
        <v>654.5</v>
      </c>
      <c r="M9" s="30">
        <v>0.41599999999999998</v>
      </c>
      <c r="N9" s="30">
        <v>6.6000000000000003E-2</v>
      </c>
    </row>
    <row r="10" spans="2:15" s="13" customFormat="1" ht="18" customHeight="1" x14ac:dyDescent="0.25">
      <c r="B10" s="31" t="s">
        <v>15</v>
      </c>
      <c r="C10" s="32">
        <v>12954.400000000001</v>
      </c>
      <c r="D10" s="32">
        <v>13449.900000000001</v>
      </c>
      <c r="E10" s="32">
        <v>14671</v>
      </c>
      <c r="F10" s="33">
        <v>0.13251096152658542</v>
      </c>
      <c r="G10" s="33">
        <v>9.0788779098729247E-2</v>
      </c>
      <c r="I10" s="31" t="s">
        <v>15</v>
      </c>
      <c r="J10" s="32">
        <v>6629.4</v>
      </c>
      <c r="K10" s="32">
        <v>7123.7</v>
      </c>
      <c r="L10" s="32">
        <v>8210.2000000000007</v>
      </c>
      <c r="M10" s="33">
        <v>0.23845295200168962</v>
      </c>
      <c r="N10" s="33">
        <v>0.15251905610848307</v>
      </c>
      <c r="O10" s="14"/>
    </row>
    <row r="11" spans="2:15" ht="12" customHeight="1" x14ac:dyDescent="0.2">
      <c r="F11" s="12"/>
      <c r="G11" s="12"/>
    </row>
    <row r="12" spans="2:15" ht="12" customHeight="1" x14ac:dyDescent="0.2">
      <c r="F12" s="12"/>
      <c r="G12" s="12"/>
    </row>
    <row r="13" spans="2:15" ht="12" customHeight="1" x14ac:dyDescent="0.2">
      <c r="F13" s="12"/>
      <c r="G13" s="12"/>
    </row>
    <row r="14" spans="2:15" ht="12" customHeight="1" x14ac:dyDescent="0.2">
      <c r="F14" s="12"/>
      <c r="G14" s="12"/>
    </row>
    <row r="15" spans="2:15" ht="12" customHeight="1" x14ac:dyDescent="0.2">
      <c r="F15" s="12"/>
      <c r="G15" s="12"/>
    </row>
    <row r="16" spans="2:15" ht="12" customHeight="1" x14ac:dyDescent="0.2">
      <c r="F16" s="12"/>
      <c r="G16" s="12"/>
    </row>
    <row r="17" spans="6:7" ht="12" customHeight="1" x14ac:dyDescent="0.2">
      <c r="F17" s="12"/>
      <c r="G17" s="12"/>
    </row>
    <row r="18" spans="6:7" ht="12" customHeight="1" x14ac:dyDescent="0.2">
      <c r="F18" s="12"/>
      <c r="G18" s="12"/>
    </row>
    <row r="19" spans="6:7" ht="12" customHeight="1" x14ac:dyDescent="0.2">
      <c r="F19" s="12"/>
      <c r="G19" s="12"/>
    </row>
    <row r="20" spans="6:7" ht="12" customHeight="1" x14ac:dyDescent="0.2">
      <c r="F20" s="12"/>
      <c r="G20" s="12"/>
    </row>
    <row r="21" spans="6:7" ht="12" customHeight="1" x14ac:dyDescent="0.2">
      <c r="F21" s="12"/>
      <c r="G21" s="12"/>
    </row>
    <row r="22" spans="6:7" ht="12" customHeight="1" x14ac:dyDescent="0.2">
      <c r="F22" s="12"/>
      <c r="G22" s="12"/>
    </row>
    <row r="23" spans="6:7" ht="12" customHeight="1" x14ac:dyDescent="0.2">
      <c r="F23" s="12"/>
      <c r="G23" s="12"/>
    </row>
    <row r="24" spans="6:7" ht="12" customHeight="1" x14ac:dyDescent="0.2">
      <c r="F24" s="12"/>
      <c r="G24" s="12"/>
    </row>
    <row r="25" spans="6:7" ht="12" customHeight="1" x14ac:dyDescent="0.2">
      <c r="F25" s="12"/>
      <c r="G25" s="12"/>
    </row>
    <row r="26" spans="6:7" ht="12" customHeight="1" x14ac:dyDescent="0.2">
      <c r="F26" s="12"/>
      <c r="G26" s="12"/>
    </row>
    <row r="27" spans="6:7" ht="12" customHeight="1" x14ac:dyDescent="0.2">
      <c r="F27" s="12"/>
      <c r="G27" s="12"/>
    </row>
    <row r="28" spans="6:7" ht="12" customHeight="1" x14ac:dyDescent="0.2">
      <c r="F28" s="12"/>
      <c r="G28" s="12"/>
    </row>
    <row r="29" spans="6:7" ht="12" customHeight="1" x14ac:dyDescent="0.2">
      <c r="F29" s="12"/>
      <c r="G29" s="12"/>
    </row>
    <row r="30" spans="6:7" ht="12" customHeight="1" x14ac:dyDescent="0.2">
      <c r="F30" s="12"/>
      <c r="G30" s="12"/>
    </row>
    <row r="31" spans="6:7" ht="12" customHeight="1" x14ac:dyDescent="0.2">
      <c r="F31" s="12"/>
      <c r="G31" s="12"/>
    </row>
    <row r="32" spans="6:7" ht="12" customHeight="1" x14ac:dyDescent="0.2">
      <c r="F32" s="12"/>
      <c r="G32" s="12"/>
    </row>
    <row r="33" spans="2:16" ht="12" customHeight="1" x14ac:dyDescent="0.2">
      <c r="F33" s="12"/>
      <c r="G33" s="12"/>
    </row>
    <row r="34" spans="2:16" ht="12" customHeight="1" x14ac:dyDescent="0.2">
      <c r="F34" s="12"/>
      <c r="G34" s="12"/>
    </row>
    <row r="35" spans="2:16" ht="12" customHeight="1" x14ac:dyDescent="0.2">
      <c r="F35" s="12"/>
      <c r="G35" s="12"/>
    </row>
    <row r="36" spans="2:16" ht="12" customHeight="1" x14ac:dyDescent="0.2">
      <c r="F36" s="12"/>
      <c r="G36" s="12"/>
    </row>
    <row r="37" spans="2:16" ht="12" customHeight="1" x14ac:dyDescent="0.2">
      <c r="E37" s="12"/>
      <c r="F37" s="12"/>
      <c r="L37" s="12"/>
    </row>
    <row r="38" spans="2:16" ht="12" customHeight="1" x14ac:dyDescent="0.2">
      <c r="D38" s="12"/>
      <c r="E38" s="12"/>
      <c r="L38" s="12"/>
    </row>
    <row r="39" spans="2:16" ht="12" customHeight="1" x14ac:dyDescent="0.2">
      <c r="D39" s="19"/>
    </row>
    <row r="40" spans="2:16" ht="12" customHeight="1" x14ac:dyDescent="0.2"/>
    <row r="41" spans="2:16" ht="51" customHeight="1" x14ac:dyDescent="0.2">
      <c r="B41" s="37" t="s">
        <v>18</v>
      </c>
      <c r="C41" s="39" t="s">
        <v>19</v>
      </c>
      <c r="D41" s="39" t="s">
        <v>20</v>
      </c>
      <c r="E41" s="39" t="s">
        <v>21</v>
      </c>
      <c r="F41" s="40" t="s">
        <v>11</v>
      </c>
      <c r="G41" s="41" t="s">
        <v>10</v>
      </c>
      <c r="I41" s="37" t="s">
        <v>8</v>
      </c>
      <c r="J41" s="39" t="s">
        <v>19</v>
      </c>
      <c r="K41" s="39" t="s">
        <v>20</v>
      </c>
      <c r="L41" s="39" t="s">
        <v>21</v>
      </c>
      <c r="M41" s="40" t="s">
        <v>11</v>
      </c>
      <c r="N41" s="41" t="s">
        <v>10</v>
      </c>
    </row>
    <row r="42" spans="2:16" ht="18" customHeight="1" x14ac:dyDescent="0.2">
      <c r="B42" s="34" t="s">
        <v>27</v>
      </c>
      <c r="C42" s="35">
        <v>1265.2</v>
      </c>
      <c r="D42" s="35">
        <v>1565.7</v>
      </c>
      <c r="E42" s="35">
        <v>1291.9000000000001</v>
      </c>
      <c r="F42" s="36">
        <v>2.1103382864369306E-2</v>
      </c>
      <c r="G42" s="36">
        <v>-0.17487385833812349</v>
      </c>
      <c r="I42" s="34" t="s">
        <v>27</v>
      </c>
      <c r="J42" s="35">
        <v>1039.2</v>
      </c>
      <c r="K42" s="35">
        <v>1187.5999999999999</v>
      </c>
      <c r="L42" s="35">
        <v>896.90000000000009</v>
      </c>
      <c r="M42" s="36">
        <v>-0.13693225558121624</v>
      </c>
      <c r="N42" s="36">
        <v>-0.24477938699898938</v>
      </c>
      <c r="P42" s="18"/>
    </row>
    <row r="43" spans="2:16" ht="18" customHeight="1" x14ac:dyDescent="0.2">
      <c r="B43" s="29" t="s">
        <v>26</v>
      </c>
      <c r="C43" s="29">
        <v>1328.9</v>
      </c>
      <c r="D43" s="29">
        <v>1635.8</v>
      </c>
      <c r="E43" s="29">
        <v>1522.4</v>
      </c>
      <c r="F43" s="30">
        <v>0.14560915042516365</v>
      </c>
      <c r="G43" s="30">
        <v>-6.9323878224721761E-2</v>
      </c>
      <c r="I43" s="29" t="s">
        <v>26</v>
      </c>
      <c r="J43" s="29">
        <v>1259.6000000000001</v>
      </c>
      <c r="K43" s="29">
        <v>1579.8999999999999</v>
      </c>
      <c r="L43" s="29">
        <v>1452.2</v>
      </c>
      <c r="M43" s="30">
        <v>0.15290568434423624</v>
      </c>
      <c r="N43" s="30">
        <v>-8.0827900500031524E-2</v>
      </c>
      <c r="P43" s="17"/>
    </row>
    <row r="44" spans="2:16" ht="18" customHeight="1" x14ac:dyDescent="0.2">
      <c r="B44" s="29" t="s">
        <v>25</v>
      </c>
      <c r="C44" s="29">
        <v>5259.9</v>
      </c>
      <c r="D44" s="29">
        <v>6420.4</v>
      </c>
      <c r="E44" s="29">
        <v>6078.3</v>
      </c>
      <c r="F44" s="30">
        <v>0.15559231164090584</v>
      </c>
      <c r="G44" s="30">
        <v>-5.3283284530558764E-2</v>
      </c>
      <c r="I44" s="29" t="s">
        <v>25</v>
      </c>
      <c r="J44" s="29">
        <v>5057.5999999999995</v>
      </c>
      <c r="K44" s="29">
        <v>6250.7</v>
      </c>
      <c r="L44" s="29">
        <v>5918.4000000000005</v>
      </c>
      <c r="M44" s="30">
        <v>0.1701993040177161</v>
      </c>
      <c r="N44" s="30">
        <v>-5.3162045850864592E-2</v>
      </c>
      <c r="P44" s="17"/>
    </row>
    <row r="45" spans="2:16" ht="18" customHeight="1" x14ac:dyDescent="0.2">
      <c r="B45" s="29" t="s">
        <v>24</v>
      </c>
      <c r="C45" s="29">
        <v>4685.8</v>
      </c>
      <c r="D45" s="29">
        <v>6183.1</v>
      </c>
      <c r="E45" s="29">
        <v>5968.2</v>
      </c>
      <c r="F45" s="30">
        <v>0.27367792052584394</v>
      </c>
      <c r="G45" s="30">
        <v>-3.4756028529378556E-2</v>
      </c>
      <c r="I45" s="29" t="s">
        <v>24</v>
      </c>
      <c r="J45" s="29">
        <v>4589.7</v>
      </c>
      <c r="K45" s="29">
        <v>6103.2000000000007</v>
      </c>
      <c r="L45" s="29">
        <v>5876.0999999999995</v>
      </c>
      <c r="M45" s="30">
        <v>0.28027975684685269</v>
      </c>
      <c r="N45" s="30">
        <v>-3.7209988202910105E-2</v>
      </c>
      <c r="P45" s="17"/>
    </row>
    <row r="46" spans="2:16" ht="18" customHeight="1" x14ac:dyDescent="0.2">
      <c r="B46" s="29" t="s">
        <v>23</v>
      </c>
      <c r="C46" s="29">
        <v>8489.5</v>
      </c>
      <c r="D46" s="29">
        <v>10623.9</v>
      </c>
      <c r="E46" s="29">
        <v>10624.6</v>
      </c>
      <c r="F46" s="30">
        <v>0.25149891041875261</v>
      </c>
      <c r="G46" s="30">
        <v>6.5889174408713145E-5</v>
      </c>
      <c r="I46" s="29" t="s">
        <v>23</v>
      </c>
      <c r="J46" s="29">
        <v>8320.7999999999993</v>
      </c>
      <c r="K46" s="29">
        <v>10500.199999999999</v>
      </c>
      <c r="L46" s="29">
        <v>10501.800000000001</v>
      </c>
      <c r="M46" s="30">
        <v>0.26211421978655913</v>
      </c>
      <c r="N46" s="30">
        <v>1.5237804994217008E-4</v>
      </c>
      <c r="P46" s="17"/>
    </row>
    <row r="47" spans="2:16" ht="18" customHeight="1" x14ac:dyDescent="0.2">
      <c r="B47" s="29" t="s">
        <v>22</v>
      </c>
      <c r="C47" s="29">
        <v>3748.5</v>
      </c>
      <c r="D47" s="29">
        <v>4552.1000000000004</v>
      </c>
      <c r="E47" s="29">
        <v>4671.7</v>
      </c>
      <c r="F47" s="30">
        <v>0.24628518073896219</v>
      </c>
      <c r="G47" s="30">
        <v>2.6273588014322939E-2</v>
      </c>
      <c r="I47" s="29" t="s">
        <v>22</v>
      </c>
      <c r="J47" s="29">
        <v>3709.9</v>
      </c>
      <c r="K47" s="29">
        <v>4516.3</v>
      </c>
      <c r="L47" s="29">
        <v>4637.5</v>
      </c>
      <c r="M47" s="30">
        <v>0.25003369363055605</v>
      </c>
      <c r="N47" s="30">
        <v>2.6836126918052372E-2</v>
      </c>
      <c r="P47" s="17"/>
    </row>
    <row r="48" spans="2:16" ht="18" customHeight="1" x14ac:dyDescent="0.2">
      <c r="B48" s="31" t="s">
        <v>15</v>
      </c>
      <c r="C48" s="32">
        <v>24777.8</v>
      </c>
      <c r="D48" s="32">
        <v>30981</v>
      </c>
      <c r="E48" s="32">
        <v>30157.100000000002</v>
      </c>
      <c r="F48" s="33">
        <v>0.21710159901201895</v>
      </c>
      <c r="G48" s="33">
        <v>-2.6593718730834957E-2</v>
      </c>
      <c r="I48" s="31" t="s">
        <v>15</v>
      </c>
      <c r="J48" s="32">
        <v>23976.600000000002</v>
      </c>
      <c r="K48" s="32">
        <v>30137.7</v>
      </c>
      <c r="L48" s="32">
        <v>29282.799999999999</v>
      </c>
      <c r="M48" s="33">
        <v>0.22130744142205305</v>
      </c>
      <c r="N48" s="33">
        <v>-2.8366464594179464E-2</v>
      </c>
      <c r="P48" s="17"/>
    </row>
    <row r="49" spans="10:11" x14ac:dyDescent="0.2">
      <c r="J49" s="16"/>
      <c r="K49" s="1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CAF BRUTE</vt:lpstr>
      <vt:lpstr>CAF NETTE</vt:lpstr>
      <vt:lpstr>TRESORERIE brute</vt:lpstr>
      <vt:lpstr>TRESORERIE nette</vt:lpstr>
      <vt:lpstr>Graph strates com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cp:lastPrinted>2024-04-18T08:09:18Z</cp:lastPrinted>
  <dcterms:created xsi:type="dcterms:W3CDTF">2022-12-09T09:55:56Z</dcterms:created>
  <dcterms:modified xsi:type="dcterms:W3CDTF">2024-04-18T14:29:53Z</dcterms:modified>
</cp:coreProperties>
</file>