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4_{C9497074-8F19-4C8B-A4B5-B39C3C9676F7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Association" sheetId="8" r:id="rId3"/>
    <sheet name="3. Fiche de calcul P11" sheetId="6" r:id="rId4"/>
    <sheet name="4. Fiche de calcul P12" sheetId="9" r:id="rId5"/>
    <sheet name="5. Fiche de calcul P13" sheetId="11" r:id="rId6"/>
    <sheet name="6. Fiche de calcul P14" sheetId="12" r:id="rId7"/>
    <sheet name="7. Fiche récapitulative" sheetId="10" r:id="rId8"/>
    <sheet name="Listes" sheetId="7" state="hidden" r:id="rId9"/>
  </sheets>
  <definedNames>
    <definedName name="_xlnm._FilterDatabase" localSheetId="1" hidden="1">'1. Feuille saisie factures'!$E$34:$N$34</definedName>
    <definedName name="_xlnm.Print_Area" localSheetId="3">'3. Fiche de calcul P11'!$A$1:$F$93</definedName>
    <definedName name="_xlnm.Print_Area" localSheetId="4">'4. Fiche de calcul P12'!$A$1:$F$94</definedName>
    <definedName name="_xlnm.Print_Area" localSheetId="5">'5. Fiche de calcul P13'!$A$1:$F$95</definedName>
    <definedName name="_xlnm.Print_Area" localSheetId="6">'6. Fiche de calcul P14'!$A$1:$F$96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8" l="1"/>
  <c r="M35" i="8"/>
  <c r="L35" i="8"/>
  <c r="K35" i="8"/>
  <c r="J35" i="8"/>
  <c r="I35" i="8"/>
  <c r="H35" i="8"/>
  <c r="G35" i="8"/>
  <c r="F35" i="8"/>
  <c r="E35" i="8"/>
  <c r="D35" i="8"/>
  <c r="C35" i="8" l="1"/>
  <c r="X12" i="8" l="1"/>
  <c r="W12" i="8"/>
  <c r="V12" i="8"/>
  <c r="U12" i="8"/>
  <c r="T12" i="8"/>
  <c r="S12" i="8"/>
  <c r="T33" i="8"/>
  <c r="C73" i="9" s="1"/>
  <c r="R32" i="8"/>
  <c r="S32" i="8"/>
  <c r="T32" i="8"/>
  <c r="U32" i="8"/>
  <c r="V32" i="8"/>
  <c r="W32" i="8"/>
  <c r="X32" i="8"/>
  <c r="R22" i="8"/>
  <c r="R33" i="8" s="1"/>
  <c r="S22" i="8"/>
  <c r="S33" i="8" s="1"/>
  <c r="E72" i="6" s="1"/>
  <c r="T22" i="8"/>
  <c r="U22" i="8"/>
  <c r="U33" i="8" s="1"/>
  <c r="D73" i="9" s="1"/>
  <c r="V22" i="8"/>
  <c r="W22" i="8"/>
  <c r="W33" i="8" s="1"/>
  <c r="C74" i="11" s="1"/>
  <c r="X22" i="8"/>
  <c r="X33" i="8" s="1"/>
  <c r="D74" i="11" s="1"/>
  <c r="F32" i="8"/>
  <c r="G32" i="8"/>
  <c r="H32" i="8"/>
  <c r="I32" i="8"/>
  <c r="J32" i="8"/>
  <c r="K32" i="8"/>
  <c r="F22" i="8"/>
  <c r="G22" i="8"/>
  <c r="G33" i="8" s="1"/>
  <c r="D72" i="9" s="1"/>
  <c r="H22" i="8"/>
  <c r="H33" i="8" s="1"/>
  <c r="E72" i="9" s="1"/>
  <c r="I22" i="8"/>
  <c r="I33" i="8" s="1"/>
  <c r="C73" i="11" s="1"/>
  <c r="J22" i="8"/>
  <c r="K22" i="8"/>
  <c r="L22" i="8"/>
  <c r="J33" i="8" l="1"/>
  <c r="D73" i="11" s="1"/>
  <c r="V33" i="8"/>
  <c r="E73" i="9" s="1"/>
  <c r="F33" i="8"/>
  <c r="C72" i="9" s="1"/>
  <c r="K33" i="8"/>
  <c r="E73" i="11" s="1"/>
  <c r="E67" i="12" l="1"/>
  <c r="D67" i="12"/>
  <c r="C67" i="12"/>
  <c r="F65" i="12"/>
  <c r="F67" i="12" s="1"/>
  <c r="C44" i="12"/>
  <c r="C41" i="12"/>
  <c r="C38" i="12"/>
  <c r="F37" i="12"/>
  <c r="E37" i="12"/>
  <c r="D37" i="12"/>
  <c r="F36" i="12"/>
  <c r="E36" i="12"/>
  <c r="D36" i="12"/>
  <c r="F35" i="12"/>
  <c r="E35" i="12"/>
  <c r="D35" i="12"/>
  <c r="C35" i="12"/>
  <c r="E66" i="11"/>
  <c r="D66" i="11"/>
  <c r="C66" i="11"/>
  <c r="F64" i="11"/>
  <c r="F66" i="11" s="1"/>
  <c r="C43" i="11"/>
  <c r="C40" i="11"/>
  <c r="C37" i="11"/>
  <c r="F36" i="11"/>
  <c r="E36" i="11"/>
  <c r="D36" i="11"/>
  <c r="F35" i="11"/>
  <c r="E35" i="11"/>
  <c r="D35" i="11"/>
  <c r="F34" i="11"/>
  <c r="E34" i="11"/>
  <c r="D34" i="11"/>
  <c r="D38" i="11" s="1"/>
  <c r="C34" i="11"/>
  <c r="E38" i="11" l="1"/>
  <c r="D39" i="12"/>
  <c r="F39" i="12"/>
  <c r="F40" i="12" s="1"/>
  <c r="E39" i="12"/>
  <c r="E40" i="12" s="1"/>
  <c r="C39" i="12"/>
  <c r="F38" i="11"/>
  <c r="F39" i="11" s="1"/>
  <c r="C38" i="11"/>
  <c r="C39" i="11" s="1"/>
  <c r="C46" i="11" s="1"/>
  <c r="C51" i="11" s="1"/>
  <c r="E65" i="9"/>
  <c r="D65" i="9"/>
  <c r="C65" i="9"/>
  <c r="F63" i="9"/>
  <c r="F65" i="9" s="1"/>
  <c r="C42" i="9"/>
  <c r="C39" i="9"/>
  <c r="C36" i="9"/>
  <c r="F35" i="9"/>
  <c r="E35" i="9"/>
  <c r="D35" i="9"/>
  <c r="F34" i="9"/>
  <c r="E34" i="9"/>
  <c r="D34" i="9"/>
  <c r="F33" i="9"/>
  <c r="E33" i="9"/>
  <c r="D33" i="9"/>
  <c r="C33" i="9"/>
  <c r="D40" i="12" l="1"/>
  <c r="C40" i="12"/>
  <c r="C47" i="12" s="1"/>
  <c r="C52" i="12" s="1"/>
  <c r="D39" i="11"/>
  <c r="E39" i="11"/>
  <c r="D37" i="9"/>
  <c r="D38" i="9" s="1"/>
  <c r="C37" i="9"/>
  <c r="F37" i="9"/>
  <c r="F38" i="9" s="1"/>
  <c r="E37" i="9"/>
  <c r="C38" i="9" l="1"/>
  <c r="C45" i="9" s="1"/>
  <c r="C50" i="9" s="1"/>
  <c r="E38" i="9"/>
  <c r="Q32" i="8" l="1"/>
  <c r="Y32" i="8"/>
  <c r="Z32" i="8"/>
  <c r="AA32" i="8"/>
  <c r="AB32" i="8"/>
  <c r="Q22" i="8"/>
  <c r="D72" i="6"/>
  <c r="Y22" i="8"/>
  <c r="Z22" i="8"/>
  <c r="AA22" i="8"/>
  <c r="AA33" i="8" s="1"/>
  <c r="AB22" i="8"/>
  <c r="AA12" i="8"/>
  <c r="Z12" i="8"/>
  <c r="Y12" i="8"/>
  <c r="R12" i="8"/>
  <c r="Q12" i="8"/>
  <c r="C32" i="8"/>
  <c r="D32" i="8"/>
  <c r="E32" i="8"/>
  <c r="L32" i="8"/>
  <c r="L33" i="8" s="1"/>
  <c r="M32" i="8"/>
  <c r="C22" i="8"/>
  <c r="D22" i="8"/>
  <c r="E22" i="8"/>
  <c r="M22" i="8"/>
  <c r="E34" i="6"/>
  <c r="F34" i="6"/>
  <c r="D34" i="6"/>
  <c r="E33" i="6"/>
  <c r="F33" i="6"/>
  <c r="D33" i="6"/>
  <c r="E32" i="6"/>
  <c r="F32" i="6"/>
  <c r="D32" i="6"/>
  <c r="AZ29" i="3"/>
  <c r="AF4" i="3" s="1"/>
  <c r="D57" i="11" s="1"/>
  <c r="AY29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BT29" i="3"/>
  <c r="AP5" i="3" s="1"/>
  <c r="E58" i="12" s="1"/>
  <c r="BS29" i="3"/>
  <c r="BO29" i="3"/>
  <c r="AP4" i="3" s="1"/>
  <c r="D58" i="12" s="1"/>
  <c r="BN29" i="3"/>
  <c r="BJ29" i="3"/>
  <c r="AP3" i="3" s="1"/>
  <c r="C58" i="12" s="1"/>
  <c r="BI29" i="3"/>
  <c r="BE29" i="3"/>
  <c r="AF5" i="3" s="1"/>
  <c r="E57" i="11" s="1"/>
  <c r="BD29" i="3"/>
  <c r="BD30" i="3"/>
  <c r="AU29" i="3"/>
  <c r="AF3" i="3" s="1"/>
  <c r="C57" i="11" s="1"/>
  <c r="F57" i="11" s="1"/>
  <c r="AT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8" i="3"/>
  <c r="BV38" i="3"/>
  <c r="BU39" i="3"/>
  <c r="BV39" i="3"/>
  <c r="BU40" i="3"/>
  <c r="BV40" i="3"/>
  <c r="BU41" i="3"/>
  <c r="BV41" i="3"/>
  <c r="BU42" i="3"/>
  <c r="BV42" i="3"/>
  <c r="BU43" i="3"/>
  <c r="BV43" i="3"/>
  <c r="BU44" i="3"/>
  <c r="BV44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AF6" i="3" l="1"/>
  <c r="C82" i="11" s="1"/>
  <c r="AF7" i="3"/>
  <c r="C83" i="11" s="1"/>
  <c r="AF9" i="3"/>
  <c r="D83" i="11" s="1"/>
  <c r="AF8" i="3"/>
  <c r="D82" i="11" s="1"/>
  <c r="AF11" i="3"/>
  <c r="E83" i="11" s="1"/>
  <c r="AF10" i="3"/>
  <c r="E82" i="11" s="1"/>
  <c r="AP7" i="3"/>
  <c r="C84" i="12" s="1"/>
  <c r="AP6" i="3"/>
  <c r="C83" i="12" s="1"/>
  <c r="F58" i="12"/>
  <c r="AP9" i="3"/>
  <c r="D84" i="12" s="1"/>
  <c r="AP8" i="3"/>
  <c r="D83" i="12" s="1"/>
  <c r="AP11" i="3"/>
  <c r="E84" i="12" s="1"/>
  <c r="AP10" i="3"/>
  <c r="E83" i="12" s="1"/>
  <c r="Y33" i="8"/>
  <c r="E74" i="11" s="1"/>
  <c r="M33" i="8"/>
  <c r="D74" i="12" s="1"/>
  <c r="Z33" i="8"/>
  <c r="Q33" i="8"/>
  <c r="C72" i="6" s="1"/>
  <c r="D75" i="12"/>
  <c r="C75" i="12"/>
  <c r="C74" i="12"/>
  <c r="C33" i="8"/>
  <c r="C71" i="6" s="1"/>
  <c r="E33" i="8"/>
  <c r="E71" i="6" s="1"/>
  <c r="D33" i="8"/>
  <c r="D71" i="6" s="1"/>
  <c r="D64" i="6"/>
  <c r="E64" i="6" l="1"/>
  <c r="C41" i="6"/>
  <c r="C38" i="6"/>
  <c r="C35" i="6"/>
  <c r="F29" i="3" l="1"/>
  <c r="V14" i="8" l="1"/>
  <c r="X14" i="8"/>
  <c r="W14" i="8"/>
  <c r="U14" i="8"/>
  <c r="T14" i="8"/>
  <c r="S14" i="8"/>
  <c r="B63" i="11"/>
  <c r="B64" i="12"/>
  <c r="B62" i="9"/>
  <c r="Z14" i="8"/>
  <c r="Y14" i="8"/>
  <c r="R14" i="8"/>
  <c r="Q14" i="8"/>
  <c r="AA14" i="8"/>
  <c r="AB14" i="8"/>
  <c r="AR42" i="3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F64" i="9" l="1"/>
  <c r="F66" i="9" s="1"/>
  <c r="D64" i="9"/>
  <c r="D66" i="9" s="1"/>
  <c r="D68" i="9" s="1"/>
  <c r="C64" i="9"/>
  <c r="C66" i="9" s="1"/>
  <c r="E64" i="9"/>
  <c r="E66" i="9" s="1"/>
  <c r="E68" i="9" s="1"/>
  <c r="F66" i="12"/>
  <c r="F68" i="12" s="1"/>
  <c r="C66" i="12"/>
  <c r="C68" i="12" s="1"/>
  <c r="D66" i="12"/>
  <c r="D68" i="12" s="1"/>
  <c r="D70" i="12" s="1"/>
  <c r="E66" i="12"/>
  <c r="E68" i="12" s="1"/>
  <c r="E70" i="12" s="1"/>
  <c r="C65" i="11"/>
  <c r="C67" i="11" s="1"/>
  <c r="F65" i="11"/>
  <c r="F67" i="11" s="1"/>
  <c r="D65" i="11"/>
  <c r="D67" i="11" s="1"/>
  <c r="D69" i="11" s="1"/>
  <c r="E65" i="11"/>
  <c r="E67" i="11" s="1"/>
  <c r="E69" i="11" s="1"/>
  <c r="C32" i="6"/>
  <c r="C36" i="6" s="1"/>
  <c r="C69" i="11" l="1"/>
  <c r="C70" i="12"/>
  <c r="C69" i="12"/>
  <c r="C68" i="11"/>
  <c r="C68" i="9"/>
  <c r="C67" i="9"/>
  <c r="D36" i="6"/>
  <c r="E36" i="6" l="1"/>
  <c r="F62" i="6" l="1"/>
  <c r="F64" i="6" s="1"/>
  <c r="AB12" i="8" l="1"/>
  <c r="O12" i="8"/>
  <c r="AC38" i="3"/>
  <c r="AB38" i="3"/>
  <c r="AC39" i="3"/>
  <c r="AB39" i="3"/>
  <c r="X38" i="3"/>
  <c r="W38" i="3"/>
  <c r="S40" i="3"/>
  <c r="R40" i="3"/>
  <c r="O13" i="8"/>
  <c r="R38" i="3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1" i="6" l="1"/>
  <c r="C63" i="6" s="1"/>
  <c r="F63" i="6" l="1"/>
  <c r="E63" i="6"/>
  <c r="D63" i="6"/>
  <c r="T35" i="3"/>
  <c r="T36" i="3"/>
  <c r="AB37" i="3"/>
  <c r="W37" i="3"/>
  <c r="S37" i="3"/>
  <c r="R37" i="3"/>
  <c r="V35" i="3" l="1"/>
  <c r="X35" i="3" s="1"/>
  <c r="U35" i="3"/>
  <c r="W35" i="3" s="1"/>
  <c r="W29" i="3" s="1"/>
  <c r="P15" i="8"/>
  <c r="L9" i="3" l="1"/>
  <c r="L8" i="3"/>
  <c r="P31" i="8"/>
  <c r="P23" i="8"/>
  <c r="P16" i="8"/>
  <c r="P29" i="8"/>
  <c r="P30" i="8"/>
  <c r="P20" i="8"/>
  <c r="P21" i="8"/>
  <c r="P24" i="8"/>
  <c r="P28" i="8"/>
  <c r="P26" i="8"/>
  <c r="P32" i="8" l="1"/>
  <c r="O32" i="8" l="1"/>
  <c r="N32" i="8"/>
  <c r="N22" i="8"/>
  <c r="F36" i="6" l="1"/>
  <c r="C37" i="6" s="1"/>
  <c r="C44" i="6" s="1"/>
  <c r="C49" i="6" s="1"/>
  <c r="F37" i="6" l="1"/>
  <c r="D37" i="6"/>
  <c r="E37" i="6"/>
  <c r="O22" i="8" l="1"/>
  <c r="AB33" i="8" l="1"/>
  <c r="O33" i="8"/>
  <c r="P22" i="8"/>
  <c r="P33" i="8" s="1"/>
  <c r="N33" i="8"/>
  <c r="C73" i="6" l="1"/>
  <c r="E75" i="11"/>
  <c r="D75" i="11"/>
  <c r="D76" i="11" s="1"/>
  <c r="D77" i="11" s="1"/>
  <c r="D78" i="11" s="1"/>
  <c r="D84" i="11" s="1"/>
  <c r="C75" i="11"/>
  <c r="C76" i="11" s="1"/>
  <c r="C77" i="11" s="1"/>
  <c r="C78" i="11" s="1"/>
  <c r="C84" i="11" s="1"/>
  <c r="E76" i="12"/>
  <c r="D76" i="12"/>
  <c r="D77" i="12" s="1"/>
  <c r="D78" i="12" s="1"/>
  <c r="D79" i="12" s="1"/>
  <c r="D85" i="12" s="1"/>
  <c r="C76" i="12"/>
  <c r="C77" i="12" s="1"/>
  <c r="C78" i="12" s="1"/>
  <c r="C79" i="12" s="1"/>
  <c r="C85" i="12" s="1"/>
  <c r="E74" i="9"/>
  <c r="D73" i="6"/>
  <c r="E73" i="6"/>
  <c r="D74" i="9"/>
  <c r="D75" i="9" s="1"/>
  <c r="D76" i="9" s="1"/>
  <c r="D77" i="9" s="1"/>
  <c r="C74" i="9"/>
  <c r="C75" i="9" s="1"/>
  <c r="C76" i="9" s="1"/>
  <c r="C77" i="9" s="1"/>
  <c r="E74" i="12"/>
  <c r="E75" i="12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S42" i="3"/>
  <c r="BR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BT41" i="3"/>
  <c r="BS41" i="3"/>
  <c r="BR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BT40" i="3"/>
  <c r="BS40" i="3"/>
  <c r="BR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R39" i="3"/>
  <c r="BT39" i="3" s="1"/>
  <c r="BT31" i="3" s="1"/>
  <c r="BO31" i="3"/>
  <c r="AR5" i="3" s="1"/>
  <c r="E60" i="12" s="1"/>
  <c r="AS39" i="3"/>
  <c r="AU39" i="3" s="1"/>
  <c r="AU31" i="3" s="1"/>
  <c r="AH3" i="3" s="1"/>
  <c r="C59" i="11" s="1"/>
  <c r="AN39" i="3"/>
  <c r="AP39" i="3" s="1"/>
  <c r="AP31" i="3" s="1"/>
  <c r="X5" i="3" s="1"/>
  <c r="E58" i="9" s="1"/>
  <c r="AI39" i="3"/>
  <c r="AK39" i="3" s="1"/>
  <c r="AK31" i="3" s="1"/>
  <c r="X4" i="3" s="1"/>
  <c r="D58" i="9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T30" i="3" s="1"/>
  <c r="AQ5" i="3" s="1"/>
  <c r="E59" i="12" s="1"/>
  <c r="BO30" i="3"/>
  <c r="AQ4" i="3" s="1"/>
  <c r="D59" i="12" s="1"/>
  <c r="BJ30" i="3"/>
  <c r="AQ3" i="3" s="1"/>
  <c r="C59" i="12" s="1"/>
  <c r="F59" i="12" s="1"/>
  <c r="BE30" i="3"/>
  <c r="AG5" i="3" s="1"/>
  <c r="E58" i="11" s="1"/>
  <c r="AZ30" i="3"/>
  <c r="AG4" i="3" s="1"/>
  <c r="D58" i="11" s="1"/>
  <c r="AS38" i="3"/>
  <c r="AU38" i="3" s="1"/>
  <c r="AU30" i="3" s="1"/>
  <c r="AG3" i="3" s="1"/>
  <c r="C58" i="11" s="1"/>
  <c r="AN38" i="3"/>
  <c r="AP38" i="3" s="1"/>
  <c r="AP30" i="3" s="1"/>
  <c r="W5" i="3" s="1"/>
  <c r="E57" i="9" s="1"/>
  <c r="AI38" i="3"/>
  <c r="AK38" i="3" s="1"/>
  <c r="AK30" i="3" s="1"/>
  <c r="W4" i="3" s="1"/>
  <c r="D57" i="9" s="1"/>
  <c r="AD38" i="3"/>
  <c r="AF38" i="3" s="1"/>
  <c r="AF30" i="3" s="1"/>
  <c r="W3" i="3" s="1"/>
  <c r="C57" i="9" s="1"/>
  <c r="Y38" i="3"/>
  <c r="AA38" i="3" s="1"/>
  <c r="AA30" i="3" s="1"/>
  <c r="M5" i="3" s="1"/>
  <c r="T38" i="3"/>
  <c r="V38" i="3" s="1"/>
  <c r="V30" i="3" s="1"/>
  <c r="M4" i="3" s="1"/>
  <c r="O38" i="3"/>
  <c r="Q38" i="3" s="1"/>
  <c r="Q30" i="3" s="1"/>
  <c r="M3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F57" i="9" l="1"/>
  <c r="F58" i="11"/>
  <c r="E75" i="9"/>
  <c r="E76" i="9" s="1"/>
  <c r="E77" i="9" s="1"/>
  <c r="E76" i="11"/>
  <c r="E77" i="11" s="1"/>
  <c r="E78" i="11" s="1"/>
  <c r="E84" i="11" s="1"/>
  <c r="C85" i="11" s="1"/>
  <c r="C86" i="11" s="1"/>
  <c r="E77" i="12"/>
  <c r="E78" i="12" s="1"/>
  <c r="E79" i="12" s="1"/>
  <c r="E85" i="12" s="1"/>
  <c r="C86" i="12" s="1"/>
  <c r="C87" i="12" s="1"/>
  <c r="BS43" i="3"/>
  <c r="BS39" i="3"/>
  <c r="Z44" i="3"/>
  <c r="BS31" i="3"/>
  <c r="V31" i="3"/>
  <c r="N4" i="3" s="1"/>
  <c r="AF39" i="3"/>
  <c r="AF31" i="3" s="1"/>
  <c r="X3" i="3" s="1"/>
  <c r="C58" i="9" s="1"/>
  <c r="F58" i="9" s="1"/>
  <c r="AE39" i="3"/>
  <c r="AZ35" i="3"/>
  <c r="AY35" i="3"/>
  <c r="BT35" i="3"/>
  <c r="BS35" i="3"/>
  <c r="BO35" i="3"/>
  <c r="BN35" i="3"/>
  <c r="AA35" i="3"/>
  <c r="AC35" i="3" s="1"/>
  <c r="Z35" i="3"/>
  <c r="AB35" i="3" s="1"/>
  <c r="AU35" i="3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D35" i="3"/>
  <c r="BJ35" i="3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BJ31" i="3"/>
  <c r="AR4" i="3" s="1"/>
  <c r="D60" i="12" s="1"/>
  <c r="V29" i="3"/>
  <c r="L4" i="3" s="1"/>
  <c r="Z39" i="3"/>
  <c r="Z31" i="3" s="1"/>
  <c r="AT43" i="3"/>
  <c r="AT39" i="3"/>
  <c r="U44" i="3"/>
  <c r="AJ39" i="3"/>
  <c r="BE31" i="3"/>
  <c r="AT44" i="3"/>
  <c r="U39" i="3"/>
  <c r="AO39" i="3"/>
  <c r="AO31" i="3" s="1"/>
  <c r="BI31" i="3"/>
  <c r="BD31" i="3"/>
  <c r="Q39" i="3"/>
  <c r="AY31" i="3"/>
  <c r="D56" i="6"/>
  <c r="V28" i="3"/>
  <c r="K4" i="3" s="1"/>
  <c r="AE44" i="3"/>
  <c r="E56" i="6"/>
  <c r="AA28" i="3"/>
  <c r="K5" i="3" s="1"/>
  <c r="BS44" i="3"/>
  <c r="P44" i="3"/>
  <c r="AJ44" i="3"/>
  <c r="AA43" i="3"/>
  <c r="AE43" i="3"/>
  <c r="AE31" i="3" s="1"/>
  <c r="U43" i="3"/>
  <c r="AJ43" i="3"/>
  <c r="P43" i="3"/>
  <c r="P31" i="3" s="1"/>
  <c r="BO28" i="3"/>
  <c r="AO4" i="3" s="1"/>
  <c r="D57" i="12" s="1"/>
  <c r="D61" i="12" s="1"/>
  <c r="S38" i="3"/>
  <c r="AO37" i="3"/>
  <c r="AE38" i="3"/>
  <c r="AE30" i="3" s="1"/>
  <c r="S36" i="3"/>
  <c r="AC36" i="3"/>
  <c r="X36" i="3"/>
  <c r="X29" i="3" s="1"/>
  <c r="BS37" i="3"/>
  <c r="AT38" i="3"/>
  <c r="AT30" i="3" s="1"/>
  <c r="AY30" i="3"/>
  <c r="Z38" i="3"/>
  <c r="Z30" i="3" s="1"/>
  <c r="BI30" i="3"/>
  <c r="U36" i="3"/>
  <c r="U29" i="3" s="1"/>
  <c r="BN30" i="3"/>
  <c r="AJ38" i="3"/>
  <c r="AJ30" i="3" s="1"/>
  <c r="AO38" i="3"/>
  <c r="AO30" i="3" s="1"/>
  <c r="BS38" i="3"/>
  <c r="BS30" i="3" s="1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K3" i="3" s="1"/>
  <c r="P37" i="3"/>
  <c r="P28" i="3" s="1"/>
  <c r="AT37" i="3"/>
  <c r="AE36" i="3"/>
  <c r="AE29" i="3" s="1"/>
  <c r="AJ36" i="3"/>
  <c r="AJ29" i="3" s="1"/>
  <c r="AO36" i="3"/>
  <c r="P36" i="3"/>
  <c r="BS36" i="3"/>
  <c r="AT36" i="3"/>
  <c r="Z36" i="3"/>
  <c r="Z29" i="3" s="1"/>
  <c r="BT28" i="3"/>
  <c r="AO5" i="3" s="1"/>
  <c r="E57" i="12" s="1"/>
  <c r="E61" i="12" s="1"/>
  <c r="AZ28" i="3"/>
  <c r="AE4" i="3" s="1"/>
  <c r="D56" i="11" s="1"/>
  <c r="AF28" i="3"/>
  <c r="U3" i="3" s="1"/>
  <c r="C55" i="9" s="1"/>
  <c r="BE28" i="3"/>
  <c r="AE5" i="3" s="1"/>
  <c r="E56" i="11" s="1"/>
  <c r="BJ28" i="3"/>
  <c r="AO3" i="3" s="1"/>
  <c r="C57" i="12" s="1"/>
  <c r="AK28" i="3"/>
  <c r="U4" i="3" s="1"/>
  <c r="D55" i="9" s="1"/>
  <c r="AP28" i="3"/>
  <c r="U5" i="3" s="1"/>
  <c r="E55" i="9" s="1"/>
  <c r="AU28" i="3"/>
  <c r="AE3" i="3" s="1"/>
  <c r="C56" i="11" s="1"/>
  <c r="F56" i="11" l="1"/>
  <c r="C60" i="11"/>
  <c r="AR3" i="3"/>
  <c r="C60" i="12" s="1"/>
  <c r="F60" i="12" s="1"/>
  <c r="AH5" i="3"/>
  <c r="E59" i="11" s="1"/>
  <c r="V9" i="3"/>
  <c r="D82" i="9" s="1"/>
  <c r="D83" i="9" s="1"/>
  <c r="V8" i="3"/>
  <c r="D81" i="9" s="1"/>
  <c r="F55" i="9"/>
  <c r="D60" i="11"/>
  <c r="V7" i="3"/>
  <c r="C82" i="9" s="1"/>
  <c r="C83" i="9" s="1"/>
  <c r="V6" i="3"/>
  <c r="C81" i="9" s="1"/>
  <c r="F57" i="12"/>
  <c r="D57" i="6"/>
  <c r="AH4" i="3"/>
  <c r="D59" i="11" s="1"/>
  <c r="F59" i="11" s="1"/>
  <c r="E60" i="11"/>
  <c r="V11" i="3"/>
  <c r="E82" i="9" s="1"/>
  <c r="E83" i="9" s="1"/>
  <c r="C84" i="9" s="1"/>
  <c r="C85" i="9" s="1"/>
  <c r="V10" i="3"/>
  <c r="E81" i="9" s="1"/>
  <c r="E94" i="11"/>
  <c r="D94" i="11"/>
  <c r="C33" i="11" s="1"/>
  <c r="E89" i="11"/>
  <c r="E92" i="11" s="1"/>
  <c r="D89" i="11"/>
  <c r="D92" i="11" s="1"/>
  <c r="C89" i="11"/>
  <c r="C92" i="11" s="1"/>
  <c r="C94" i="11"/>
  <c r="D95" i="12"/>
  <c r="C34" i="12" s="1"/>
  <c r="D90" i="12"/>
  <c r="D93" i="12" s="1"/>
  <c r="C90" i="12"/>
  <c r="C93" i="12" s="1"/>
  <c r="E95" i="12"/>
  <c r="E90" i="12"/>
  <c r="E93" i="12" s="1"/>
  <c r="C95" i="12"/>
  <c r="E54" i="6"/>
  <c r="P29" i="3"/>
  <c r="AT31" i="3"/>
  <c r="U31" i="3"/>
  <c r="C54" i="6"/>
  <c r="AO29" i="3"/>
  <c r="AC29" i="3"/>
  <c r="AK29" i="3"/>
  <c r="AA29" i="3"/>
  <c r="L5" i="3" s="1"/>
  <c r="Q29" i="3"/>
  <c r="L3" i="3" s="1"/>
  <c r="AP29" i="3"/>
  <c r="AF29" i="3"/>
  <c r="V3" i="3" s="1"/>
  <c r="C56" i="9" s="1"/>
  <c r="C59" i="9" s="1"/>
  <c r="S29" i="3"/>
  <c r="AJ31" i="3"/>
  <c r="Q31" i="3"/>
  <c r="N3" i="3" s="1"/>
  <c r="BN31" i="3"/>
  <c r="AA31" i="3"/>
  <c r="AE28" i="3"/>
  <c r="AO28" i="3"/>
  <c r="BN28" i="3"/>
  <c r="AY28" i="3"/>
  <c r="BD28" i="3"/>
  <c r="AT28" i="3"/>
  <c r="D54" i="6"/>
  <c r="BI28" i="3"/>
  <c r="BS28" i="3"/>
  <c r="AJ28" i="3"/>
  <c r="R36" i="3"/>
  <c r="R29" i="3" s="1"/>
  <c r="AB36" i="3"/>
  <c r="AB29" i="3" s="1"/>
  <c r="C56" i="6"/>
  <c r="F56" i="6" s="1"/>
  <c r="D88" i="9" l="1"/>
  <c r="D91" i="9" s="1"/>
  <c r="C88" i="9"/>
  <c r="C91" i="9" s="1"/>
  <c r="D93" i="9"/>
  <c r="C32" i="9" s="1"/>
  <c r="C93" i="9"/>
  <c r="C94" i="9" s="1"/>
  <c r="B14" i="10" s="1"/>
  <c r="E88" i="9"/>
  <c r="E91" i="9" s="1"/>
  <c r="E93" i="9"/>
  <c r="L11" i="3"/>
  <c r="L10" i="3"/>
  <c r="C57" i="6"/>
  <c r="F57" i="6" s="1"/>
  <c r="N5" i="3"/>
  <c r="E57" i="6" s="1"/>
  <c r="F56" i="9"/>
  <c r="E55" i="6"/>
  <c r="E58" i="6" s="1"/>
  <c r="E65" i="6" s="1"/>
  <c r="V5" i="3"/>
  <c r="E56" i="9" s="1"/>
  <c r="E59" i="9" s="1"/>
  <c r="C61" i="12"/>
  <c r="F61" i="12" s="1"/>
  <c r="L7" i="3"/>
  <c r="L6" i="3"/>
  <c r="F60" i="11"/>
  <c r="D55" i="6"/>
  <c r="D58" i="6" s="1"/>
  <c r="D65" i="6" s="1"/>
  <c r="V4" i="3"/>
  <c r="D56" i="9" s="1"/>
  <c r="D59" i="9" s="1"/>
  <c r="F59" i="9" s="1"/>
  <c r="C95" i="11"/>
  <c r="B15" i="10" s="1"/>
  <c r="C32" i="11"/>
  <c r="C35" i="11" s="1"/>
  <c r="C33" i="12"/>
  <c r="C36" i="12" s="1"/>
  <c r="C96" i="12"/>
  <c r="B16" i="10" s="1"/>
  <c r="F54" i="6"/>
  <c r="C81" i="6"/>
  <c r="C55" i="6"/>
  <c r="E81" i="6"/>
  <c r="C80" i="6"/>
  <c r="C31" i="9" l="1"/>
  <c r="C34" i="9" s="1"/>
  <c r="C36" i="11"/>
  <c r="E44" i="11" s="1"/>
  <c r="D42" i="12"/>
  <c r="C42" i="12"/>
  <c r="E42" i="12"/>
  <c r="F42" i="12"/>
  <c r="F43" i="12" s="1"/>
  <c r="C40" i="9"/>
  <c r="E40" i="9"/>
  <c r="D40" i="9"/>
  <c r="F40" i="9"/>
  <c r="F41" i="9" s="1"/>
  <c r="C35" i="9"/>
  <c r="F41" i="11"/>
  <c r="F42" i="11" s="1"/>
  <c r="C41" i="11"/>
  <c r="D41" i="11"/>
  <c r="E41" i="11"/>
  <c r="C37" i="12"/>
  <c r="F55" i="6"/>
  <c r="C58" i="6"/>
  <c r="D80" i="6"/>
  <c r="D81" i="6"/>
  <c r="E80" i="6"/>
  <c r="E43" i="12" l="1"/>
  <c r="C44" i="11"/>
  <c r="E42" i="11"/>
  <c r="D44" i="11"/>
  <c r="F44" i="11"/>
  <c r="F45" i="11" s="1"/>
  <c r="C43" i="12"/>
  <c r="C48" i="12" s="1"/>
  <c r="C53" i="12" s="1"/>
  <c r="D43" i="12"/>
  <c r="E45" i="12"/>
  <c r="C45" i="12"/>
  <c r="F45" i="12"/>
  <c r="F46" i="12" s="1"/>
  <c r="D45" i="12"/>
  <c r="E41" i="9"/>
  <c r="C41" i="9"/>
  <c r="C46" i="9" s="1"/>
  <c r="C51" i="9" s="1"/>
  <c r="D42" i="11"/>
  <c r="D41" i="9"/>
  <c r="C42" i="11"/>
  <c r="C47" i="11" s="1"/>
  <c r="C52" i="11" s="1"/>
  <c r="D43" i="9"/>
  <c r="E43" i="9"/>
  <c r="F43" i="9"/>
  <c r="F44" i="9" s="1"/>
  <c r="C43" i="9"/>
  <c r="C64" i="6"/>
  <c r="C65" i="6"/>
  <c r="F58" i="6"/>
  <c r="F65" i="6"/>
  <c r="D46" i="12" l="1"/>
  <c r="E45" i="11"/>
  <c r="D45" i="11"/>
  <c r="C45" i="11"/>
  <c r="C48" i="11" s="1"/>
  <c r="C53" i="11" s="1"/>
  <c r="C44" i="9"/>
  <c r="C47" i="9" s="1"/>
  <c r="C52" i="9" s="1"/>
  <c r="C46" i="12"/>
  <c r="C49" i="12" s="1"/>
  <c r="C54" i="12" s="1"/>
  <c r="E46" i="12"/>
  <c r="E44" i="9"/>
  <c r="D44" i="9"/>
  <c r="C67" i="6"/>
  <c r="C66" i="6"/>
  <c r="E67" i="6"/>
  <c r="D67" i="6"/>
  <c r="E74" i="6" l="1"/>
  <c r="E75" i="6" s="1"/>
  <c r="E76" i="6" s="1"/>
  <c r="E82" i="6" s="1"/>
  <c r="D74" i="6"/>
  <c r="C74" i="6"/>
  <c r="C75" i="6" s="1"/>
  <c r="D75" i="6" l="1"/>
  <c r="D76" i="6" s="1"/>
  <c r="D82" i="6" s="1"/>
  <c r="C76" i="6"/>
  <c r="C82" i="6" s="1"/>
  <c r="C83" i="6" l="1"/>
  <c r="C84" i="6" s="1"/>
  <c r="C87" i="6" l="1"/>
  <c r="C90" i="6" s="1"/>
  <c r="C92" i="6" s="1"/>
  <c r="E87" i="6"/>
  <c r="E90" i="6" s="1"/>
  <c r="D87" i="6"/>
  <c r="D90" i="6" s="1"/>
  <c r="C30" i="6" l="1"/>
  <c r="C33" i="6" s="1"/>
  <c r="C39" i="6" s="1"/>
  <c r="E39" i="6" l="1"/>
  <c r="F39" i="6"/>
  <c r="F40" i="6" s="1"/>
  <c r="D39" i="6"/>
  <c r="C40" i="6" l="1"/>
  <c r="C45" i="6" s="1"/>
  <c r="C50" i="6" s="1"/>
  <c r="D92" i="6" s="1"/>
  <c r="E40" i="6"/>
  <c r="D40" i="6"/>
  <c r="C31" i="6" l="1"/>
  <c r="C34" i="6" s="1"/>
  <c r="C42" i="6" l="1"/>
  <c r="E42" i="6"/>
  <c r="D42" i="6"/>
  <c r="F42" i="6"/>
  <c r="F43" i="6" l="1"/>
  <c r="D43" i="6"/>
  <c r="E43" i="6"/>
  <c r="C43" i="6"/>
  <c r="C46" i="6" l="1"/>
  <c r="C51" i="6" s="1"/>
  <c r="E92" i="6" s="1"/>
  <c r="C93" i="6" s="1"/>
  <c r="B13" i="10" s="1"/>
  <c r="B17" i="10" s="1"/>
</calcChain>
</file>

<file path=xl/sharedStrings.xml><?xml version="1.0" encoding="utf-8"?>
<sst xmlns="http://schemas.openxmlformats.org/spreadsheetml/2006/main" count="3688" uniqueCount="3344">
  <si>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</si>
  <si>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</si>
  <si>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</si>
  <si>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</si>
  <si>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</si>
  <si>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</si>
  <si>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</si>
  <si>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</si>
  <si>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</si>
  <si>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</si>
  <si>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</si>
  <si>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</si>
  <si>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</si>
  <si>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</si>
  <si>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</si>
  <si>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</si>
  <si>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Janvier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</si>
  <si>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</si>
  <si>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</si>
  <si>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</si>
  <si>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</si>
  <si>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</si>
  <si>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</si>
  <si>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</si>
  <si>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</si>
  <si>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</si>
  <si>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</si>
  <si>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</si>
  <si>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</si>
  <si>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</si>
  <si>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</si>
  <si>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</si>
  <si>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</si>
  <si>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</si>
  <si>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</si>
  <si>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</si>
  <si>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</si>
  <si>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</si>
  <si>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</si>
  <si>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</si>
  <si>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</si>
  <si>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</si>
  <si>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</si>
  <si>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</si>
  <si>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</si>
  <si>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</si>
  <si>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</si>
  <si>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</si>
  <si>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</si>
  <si>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</si>
  <si>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</si>
  <si>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</si>
  <si>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</si>
  <si>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</si>
  <si>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</si>
  <si>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</si>
  <si>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</si>
  <si>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</si>
  <si>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</si>
  <si>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</si>
  <si>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</si>
  <si>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</si>
  <si>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</si>
  <si>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</si>
  <si>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</si>
  <si>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</si>
  <si>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</si>
  <si>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</si>
  <si>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</si>
  <si>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</si>
  <si>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</si>
  <si>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</si>
  <si>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</si>
  <si>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</si>
  <si>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</si>
  <si>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</si>
  <si>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</si>
  <si>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</si>
  <si>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</si>
  <si>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</si>
  <si>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</si>
  <si>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</si>
  <si>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</si>
  <si>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</si>
  <si>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</si>
  <si>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</si>
  <si>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</si>
  <si>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</si>
  <si>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</si>
  <si>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</si>
  <si>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</si>
  <si>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</si>
  <si>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</si>
  <si>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</si>
  <si>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</si>
  <si>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</si>
  <si>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</si>
  <si>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</si>
  <si>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</si>
  <si>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</si>
  <si>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</si>
  <si>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</si>
  <si>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</si>
  <si>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</si>
  <si>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</si>
  <si>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</si>
  <si>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</si>
  <si>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</si>
  <si>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</si>
  <si>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</si>
  <si>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</si>
  <si>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</si>
  <si>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</si>
  <si>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</si>
  <si>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</si>
  <si>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</si>
  <si>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</si>
  <si>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</si>
  <si>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</si>
  <si>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</si>
  <si>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</si>
  <si>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</si>
  <si>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</si>
  <si>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</si>
  <si>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</si>
  <si>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</si>
  <si>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</si>
  <si>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</si>
  <si>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</si>
  <si>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</si>
  <si>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</si>
  <si>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</si>
  <si>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</si>
  <si>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</si>
  <si>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</si>
  <si>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</si>
  <si>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</si>
  <si>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</si>
  <si>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</si>
  <si>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</si>
  <si>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</si>
  <si>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</si>
  <si>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</si>
  <si>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</si>
  <si>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</si>
  <si>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</si>
  <si>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</si>
  <si>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</si>
  <si>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</si>
  <si>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</si>
  <si>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</si>
  <si>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</si>
  <si>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</si>
  <si>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</si>
  <si>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</si>
  <si>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</si>
  <si>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</si>
  <si>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</si>
  <si>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</si>
  <si>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</si>
  <si>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</si>
  <si>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</si>
  <si>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</si>
  <si>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</si>
  <si>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</si>
  <si>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</si>
  <si>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</si>
  <si>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</si>
  <si>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</si>
  <si>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</si>
  <si>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</si>
  <si>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</si>
  <si>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</si>
  <si>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</si>
  <si>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</si>
  <si>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</si>
  <si>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</si>
  <si>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</si>
  <si>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</si>
  <si>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</si>
  <si>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</si>
  <si>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</si>
  <si>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</si>
  <si>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</si>
  <si>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</si>
  <si>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</si>
  <si>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</si>
  <si>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</si>
  <si>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</si>
  <si>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</si>
  <si>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</si>
  <si>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</si>
  <si>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</si>
  <si>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</si>
  <si>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</si>
  <si>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</si>
  <si>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</si>
  <si>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</si>
  <si>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</si>
  <si>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</si>
  <si>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</si>
  <si>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</si>
  <si>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</si>
  <si>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</si>
  <si>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</si>
  <si>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</si>
  <si>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</si>
  <si>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</si>
  <si>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</si>
  <si>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</si>
  <si>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</si>
  <si>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</si>
  <si>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</si>
  <si>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</si>
  <si>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</si>
  <si>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</si>
  <si>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</si>
  <si>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</si>
  <si>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</si>
  <si>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</si>
  <si>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</si>
  <si>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</si>
  <si>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</si>
  <si>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</si>
  <si>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</si>
  <si>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</si>
  <si>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</si>
  <si>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</si>
  <si>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</si>
  <si>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</si>
  <si>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</si>
  <si>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</si>
  <si>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</si>
  <si>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</si>
  <si>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</si>
  <si>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</si>
  <si>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</si>
  <si>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</si>
  <si>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</si>
  <si>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</si>
  <si>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</si>
  <si>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</si>
  <si>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</si>
  <si>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</si>
  <si>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</si>
  <si>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</si>
  <si>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</si>
  <si>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</si>
  <si>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</si>
  <si>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</si>
  <si>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</si>
  <si>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</si>
  <si>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</si>
  <si>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</si>
  <si>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</si>
  <si>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</si>
  <si>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</si>
  <si>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</si>
  <si>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</si>
  <si>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</si>
  <si>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</si>
  <si>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</si>
  <si>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</si>
  <si>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</si>
  <si>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</si>
  <si>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</si>
  <si>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</si>
  <si>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</si>
  <si>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</si>
  <si>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</si>
  <si>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</si>
  <si>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</si>
  <si>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</si>
  <si>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</si>
  <si>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</si>
  <si>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</si>
  <si>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</si>
  <si>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</si>
  <si>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</si>
  <si>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</si>
  <si>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</si>
  <si>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</si>
  <si>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</si>
  <si>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</si>
  <si>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</si>
  <si>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</si>
  <si>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</si>
  <si>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</si>
  <si>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</si>
  <si>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</si>
  <si>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</si>
  <si>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</si>
  <si>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</si>
  <si>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</si>
  <si>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</si>
  <si>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</si>
  <si>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</si>
  <si>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</si>
  <si>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</si>
  <si>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</si>
  <si>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</si>
  <si>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</si>
  <si>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</si>
  <si>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</si>
  <si>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</si>
  <si>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</si>
  <si>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</si>
  <si>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</si>
  <si>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</si>
  <si>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</si>
  <si>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</si>
  <si>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</si>
  <si>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</si>
  <si>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</si>
  <si>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</si>
  <si>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</si>
  <si>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</si>
  <si>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</si>
  <si>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</si>
  <si>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</si>
  <si>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</si>
  <si>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</si>
  <si>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</si>
  <si>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</si>
  <si>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</si>
  <si>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</si>
  <si>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</si>
  <si>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</si>
  <si>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</si>
  <si>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</si>
  <si>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</si>
  <si>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</si>
  <si>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</si>
  <si>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</si>
  <si>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</si>
  <si>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</si>
  <si>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</si>
  <si>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</si>
  <si>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</si>
  <si>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</si>
  <si>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</si>
  <si>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</si>
  <si>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</si>
  <si>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</si>
  <si>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</si>
  <si>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</si>
  <si>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</si>
  <si>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</si>
  <si>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</si>
  <si>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</si>
  <si>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</si>
  <si>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</si>
  <si>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</si>
  <si>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</si>
  <si>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</si>
  <si>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</si>
  <si>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</si>
  <si>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</si>
  <si>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</si>
  <si>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</si>
  <si>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</si>
  <si>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</si>
  <si>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</si>
  <si>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</si>
  <si>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</si>
  <si>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</si>
  <si>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</si>
  <si>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</si>
  <si>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</si>
  <si>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</si>
  <si>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</si>
  <si>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</si>
  <si>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</si>
  <si>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</si>
  <si>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</si>
  <si>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</si>
  <si>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</si>
  <si>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</si>
  <si>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</si>
  <si>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</si>
  <si>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</si>
  <si>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</si>
  <si>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</si>
  <si>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</si>
  <si>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</si>
  <si>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</si>
  <si>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</si>
  <si>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</si>
  <si>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</si>
  <si>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</si>
  <si>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</si>
  <si>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</si>
  <si>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</si>
  <si>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</si>
  <si>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</si>
  <si>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</si>
  <si>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</si>
  <si>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</si>
  <si>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</si>
  <si>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</si>
  <si>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</si>
  <si>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</si>
  <si>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</si>
  <si>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</si>
  <si>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</si>
  <si>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</si>
  <si>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</si>
  <si>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</si>
  <si>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</si>
  <si>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</si>
  <si>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</si>
  <si>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</si>
  <si>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</si>
  <si>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</si>
  <si>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</si>
  <si>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</si>
  <si>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</si>
  <si>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</si>
  <si>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</si>
  <si>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</si>
  <si>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</si>
  <si>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</si>
  <si>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</si>
  <si>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</si>
  <si>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</si>
  <si>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</si>
  <si>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</si>
  <si>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</si>
  <si>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</si>
  <si>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</si>
  <si>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</si>
  <si>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</si>
  <si>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</si>
  <si>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</si>
  <si>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</si>
  <si>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</si>
  <si>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</si>
  <si>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</si>
  <si>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</si>
  <si>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</si>
  <si>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</si>
  <si>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</si>
  <si>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</si>
  <si>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</si>
  <si>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</si>
  <si>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</si>
  <si>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</si>
  <si>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</si>
  <si>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</si>
  <si>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</si>
  <si>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</si>
  <si>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</si>
  <si>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</si>
  <si>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</si>
  <si>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</si>
  <si>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</si>
  <si>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</si>
  <si>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</si>
  <si>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</si>
  <si>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</si>
  <si>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</si>
  <si>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</si>
  <si>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</si>
  <si>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</si>
  <si>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</si>
  <si>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</si>
  <si>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</si>
  <si>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</si>
  <si>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</si>
  <si>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</si>
  <si>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</si>
  <si>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</si>
  <si>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</si>
  <si>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</si>
  <si>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</si>
  <si>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</si>
  <si>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</si>
  <si>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</si>
  <si>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</si>
  <si>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</si>
  <si>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</si>
  <si>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</si>
  <si>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</si>
  <si>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</si>
  <si>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</si>
  <si>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</si>
  <si>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</si>
  <si>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</si>
  <si>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</si>
  <si>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</si>
  <si>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</si>
  <si>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</si>
  <si>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</si>
  <si>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</si>
  <si>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</si>
  <si>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</si>
  <si>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</si>
  <si>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</si>
  <si>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</si>
  <si>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</si>
  <si>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</si>
  <si>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</si>
  <si>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</si>
  <si>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</si>
  <si>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</si>
  <si>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</si>
  <si>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</si>
  <si>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</si>
  <si>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</si>
  <si>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</si>
  <si>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</si>
  <si>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</si>
  <si>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</si>
  <si>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</si>
  <si>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</si>
  <si>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</si>
  <si>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</si>
  <si>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</si>
  <si>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</si>
  <si>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</si>
  <si>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</si>
  <si>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</si>
  <si>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</si>
  <si>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</si>
  <si>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</si>
  <si>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</si>
  <si>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</si>
  <si>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</si>
  <si>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</si>
  <si>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</si>
  <si>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</si>
  <si>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</si>
  <si>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</si>
  <si>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</si>
  <si>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</si>
  <si>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</si>
  <si>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</si>
  <si>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</si>
  <si>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</si>
  <si>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</si>
  <si>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</si>
  <si>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</si>
  <si>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</si>
  <si>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</si>
  <si>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</si>
  <si>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</si>
  <si>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</si>
  <si>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</si>
  <si>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</si>
  <si>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</si>
  <si>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</si>
  <si>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</si>
  <si>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</si>
  <si>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</si>
  <si>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</si>
  <si>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</si>
  <si>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</si>
  <si>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</si>
  <si>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</si>
  <si>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</si>
  <si>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</si>
  <si>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</si>
  <si>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</si>
  <si>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</si>
  <si>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</si>
  <si>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</si>
  <si>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</si>
  <si>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</si>
  <si>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</si>
  <si>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</si>
  <si>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</si>
  <si>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</si>
  <si>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</si>
  <si>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</si>
  <si>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</si>
  <si>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</si>
  <si>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</si>
  <si>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</si>
  <si>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</si>
  <si>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</si>
  <si>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</si>
  <si>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</si>
  <si>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</si>
  <si>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</si>
  <si>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</si>
  <si>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</si>
  <si>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</si>
  <si>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</si>
  <si>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</si>
  <si>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</si>
  <si>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</si>
  <si>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</si>
  <si>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</si>
  <si>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</si>
  <si>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</si>
  <si>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</si>
  <si>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</si>
  <si>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</si>
  <si>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</si>
  <si>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</si>
  <si>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</si>
  <si>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</si>
  <si>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</si>
  <si>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</si>
  <si>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</si>
  <si>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</si>
  <si>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</si>
  <si>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</si>
  <si>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</si>
  <si>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</si>
  <si>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</si>
  <si>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</si>
  <si>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</si>
  <si>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</si>
  <si>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</si>
  <si>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</si>
  <si>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</si>
  <si>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</si>
  <si>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</si>
  <si>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</si>
  <si>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</si>
  <si>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</si>
  <si>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</si>
  <si>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</si>
  <si>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</si>
  <si>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</si>
  <si>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</si>
  <si>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</si>
  <si>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</si>
  <si>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</si>
  <si>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</si>
  <si>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</si>
  <si>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</si>
  <si>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</si>
  <si>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</si>
  <si>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</si>
  <si>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</si>
  <si>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</si>
  <si>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</si>
  <si>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</si>
  <si>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</si>
  <si>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</si>
  <si>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</si>
  <si>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</si>
  <si>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</si>
  <si>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</si>
  <si>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</si>
  <si>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</si>
  <si>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</si>
  <si>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</si>
  <si>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</si>
  <si>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</si>
  <si>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</si>
  <si>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</si>
  <si>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</si>
  <si>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</si>
  <si>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</si>
  <si>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</si>
  <si>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</si>
  <si>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</si>
  <si>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</si>
  <si>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</si>
  <si>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</si>
  <si>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</si>
  <si>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</si>
  <si>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</si>
  <si>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</si>
  <si>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</si>
  <si>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</si>
  <si>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</si>
  <si>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</si>
  <si>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</si>
  <si>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</si>
  <si>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</si>
  <si>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</si>
  <si>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</si>
  <si>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</si>
  <si>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</si>
  <si>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</si>
  <si>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</si>
  <si>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</si>
  <si>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</si>
  <si>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</si>
  <si>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</si>
  <si>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</si>
  <si>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</si>
  <si>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</si>
  <si>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</si>
  <si>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</si>
  <si>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</si>
  <si>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</si>
  <si>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</si>
  <si>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</si>
  <si>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</si>
  <si>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</si>
  <si>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</si>
  <si>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</si>
  <si>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</si>
  <si>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</si>
  <si>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</si>
  <si>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</si>
  <si>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</si>
  <si>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</si>
  <si>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</si>
  <si>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</si>
  <si>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</si>
  <si>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</si>
  <si>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</si>
  <si>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</si>
  <si>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</si>
  <si>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</si>
  <si>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</si>
  <si>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</si>
  <si>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</si>
  <si>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</si>
  <si>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</si>
  <si>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</si>
  <si>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</si>
  <si>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</si>
  <si>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</si>
  <si>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</si>
  <si>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</si>
  <si>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</si>
  <si>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</si>
  <si>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</si>
  <si>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</si>
  <si>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</si>
  <si>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</si>
  <si>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</si>
  <si>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</si>
  <si>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</si>
  <si>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</si>
  <si>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</si>
  <si>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</si>
  <si>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</si>
  <si>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</si>
  <si>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</si>
  <si>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</si>
  <si>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</si>
  <si>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</si>
  <si>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</si>
  <si>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</si>
  <si>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</si>
  <si>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</si>
  <si>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</si>
  <si>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</si>
  <si>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</si>
  <si>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</si>
  <si>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</si>
  <si>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</si>
  <si>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</si>
  <si>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</si>
  <si>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</si>
  <si>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</si>
  <si>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</si>
  <si>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</si>
  <si>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</si>
  <si>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</si>
  <si>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</si>
  <si>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</si>
  <si>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</si>
  <si>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</si>
  <si>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</si>
  <si>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</si>
  <si>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</si>
  <si>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</si>
  <si>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</si>
  <si>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</si>
  <si>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</si>
  <si>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</si>
  <si>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</si>
  <si>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</si>
  <si>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</si>
  <si>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</si>
  <si>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</si>
  <si>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</si>
  <si>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</si>
  <si>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</si>
  <si>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</si>
  <si>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</si>
  <si>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</si>
  <si>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</si>
  <si>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</si>
  <si>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</si>
  <si>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</si>
  <si>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</si>
  <si>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</si>
  <si>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</si>
  <si>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</si>
  <si>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</si>
  <si>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</si>
  <si>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</si>
  <si>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</si>
  <si>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</si>
  <si>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</si>
  <si>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</si>
  <si>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</si>
  <si>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</si>
  <si>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</si>
  <si>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</si>
  <si>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</si>
  <si>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</si>
  <si>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</si>
  <si>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</si>
  <si>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</si>
  <si>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</si>
  <si>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</si>
  <si>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</si>
  <si>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</si>
  <si>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</si>
  <si>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</si>
  <si>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</si>
  <si>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</si>
  <si>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</si>
  <si>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</si>
  <si>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</si>
  <si>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</si>
  <si>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</si>
  <si>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</si>
  <si>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</si>
  <si>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</si>
  <si>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</si>
  <si>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</si>
  <si>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</si>
  <si>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</si>
  <si>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</si>
  <si>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</si>
  <si>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</si>
  <si>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</si>
  <si>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</si>
  <si>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</si>
  <si>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</si>
  <si>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</si>
  <si>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</si>
  <si>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</si>
  <si>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</si>
  <si>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</si>
  <si>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</si>
  <si>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</si>
  <si>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</si>
  <si>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</si>
  <si>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</si>
  <si>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</si>
  <si>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</si>
  <si>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</si>
  <si>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</si>
  <si>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</si>
  <si>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</si>
  <si>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</si>
  <si>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</si>
  <si>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</si>
  <si>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</si>
  <si>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</si>
  <si>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</si>
  <si>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</si>
  <si>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</si>
  <si>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</si>
  <si>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</si>
  <si>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</si>
  <si>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</si>
  <si>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</si>
  <si>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</si>
  <si>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</si>
  <si>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</si>
  <si>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</si>
  <si>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</si>
  <si>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</si>
  <si>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</si>
  <si>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</si>
  <si>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</si>
  <si>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</si>
  <si>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</si>
  <si>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</si>
  <si>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</si>
  <si>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</si>
  <si>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</si>
  <si>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</si>
  <si>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</si>
  <si>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</si>
  <si>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</si>
  <si>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</si>
  <si>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</si>
  <si>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</si>
  <si>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</si>
  <si>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</si>
  <si>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</si>
  <si>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</si>
  <si>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</si>
  <si>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</si>
  <si>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</si>
  <si>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</si>
  <si>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</si>
  <si>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</si>
  <si>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</si>
  <si>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</si>
  <si>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</si>
  <si>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</si>
  <si>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</si>
  <si>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</si>
  <si>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</si>
  <si>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</si>
  <si>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</si>
  <si>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</si>
  <si>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</si>
  <si>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</si>
  <si>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</si>
  <si>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</si>
  <si>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</si>
  <si>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</si>
  <si>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</si>
  <si>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</si>
  <si>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</si>
  <si>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</si>
  <si>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</si>
  <si>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</si>
  <si>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</si>
  <si>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</si>
  <si>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</si>
  <si>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</si>
  <si>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</si>
  <si>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</si>
  <si>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</si>
  <si>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</si>
  <si>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</si>
  <si>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</si>
  <si>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</si>
  <si>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</si>
  <si>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</si>
  <si>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</si>
  <si>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</si>
  <si>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</si>
  <si>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</si>
  <si>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</si>
  <si>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</si>
  <si>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</si>
  <si>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</si>
  <si>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</si>
  <si>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</si>
  <si>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</si>
  <si>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</si>
  <si>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</si>
  <si>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</si>
  <si>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</si>
  <si>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</si>
  <si>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</si>
  <si>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</si>
  <si>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</si>
  <si>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</si>
  <si>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</si>
  <si>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</si>
  <si>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</si>
  <si>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</si>
  <si>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</si>
  <si>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</si>
  <si>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</si>
  <si>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</si>
  <si>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</si>
  <si>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</si>
  <si>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</si>
  <si>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</si>
  <si>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</si>
  <si>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</si>
  <si>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</si>
  <si>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</si>
  <si>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</si>
  <si>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</si>
  <si>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</si>
  <si>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</si>
  <si>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</si>
  <si>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</si>
  <si>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</si>
  <si>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</si>
  <si>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</si>
  <si>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</si>
  <si>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</si>
  <si>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</si>
  <si>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</si>
  <si>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</si>
  <si>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</si>
  <si>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</si>
  <si>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</si>
  <si>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</si>
  <si>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</si>
  <si>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</si>
  <si>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</si>
  <si>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</si>
  <si>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</si>
  <si>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</si>
  <si>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</si>
  <si>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</si>
  <si>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</si>
  <si>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</si>
  <si>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</si>
  <si>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</si>
  <si>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</si>
  <si>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</si>
  <si>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</si>
  <si>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</si>
  <si>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</si>
  <si>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</si>
  <si>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</si>
  <si>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</si>
  <si>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</si>
  <si>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</si>
  <si>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</si>
  <si>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</si>
  <si>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</si>
  <si>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</si>
  <si>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</si>
  <si>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</si>
  <si>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</si>
  <si>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</si>
  <si>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</si>
  <si>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</si>
  <si>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</si>
  <si>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</si>
  <si>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</si>
  <si>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</si>
  <si>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</si>
  <si>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</si>
  <si>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</si>
  <si>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</si>
  <si>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</si>
  <si>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</si>
  <si>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</si>
  <si>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</si>
  <si>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</si>
  <si>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</si>
  <si>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</si>
  <si>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</si>
  <si>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</si>
  <si>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</si>
  <si>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</si>
  <si>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</si>
  <si>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</si>
  <si>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</si>
  <si>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</si>
  <si>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</si>
  <si>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</si>
  <si>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</si>
  <si>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</si>
  <si>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</si>
  <si>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</si>
  <si>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</si>
  <si>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</si>
  <si>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</si>
  <si>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</si>
  <si>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</si>
  <si>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</si>
  <si>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</si>
  <si>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</si>
  <si>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</si>
  <si>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</si>
  <si>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</si>
  <si>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</si>
  <si>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</si>
  <si>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</si>
  <si>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</si>
  <si>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</si>
  <si>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</si>
  <si>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</si>
  <si>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</si>
  <si>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</si>
  <si>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</si>
  <si>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</si>
  <si>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</si>
  <si>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</si>
  <si>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</si>
  <si>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</si>
  <si>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</si>
  <si>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</si>
  <si>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</si>
  <si>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</si>
  <si>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</si>
  <si>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</si>
  <si>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</si>
  <si>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</si>
  <si>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</si>
  <si>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</si>
  <si>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</si>
  <si>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</si>
  <si>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</si>
  <si>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</si>
  <si>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</si>
  <si>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</si>
  <si>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</si>
  <si>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</si>
  <si>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</si>
  <si>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</si>
  <si>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</si>
  <si>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</si>
  <si>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</si>
  <si>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</si>
  <si>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</si>
  <si>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</si>
  <si>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</si>
  <si>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</si>
  <si>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</si>
  <si>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</si>
  <si>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</si>
  <si>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</si>
  <si>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</si>
  <si>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</si>
  <si>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</si>
  <si>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</si>
  <si>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</si>
  <si>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</si>
  <si>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</si>
  <si>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</si>
  <si>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</si>
  <si>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</si>
  <si>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</si>
  <si>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</si>
  <si>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</si>
  <si>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</si>
  <si>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</si>
  <si>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</si>
  <si>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</si>
  <si>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</si>
  <si>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</si>
  <si>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</si>
  <si>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</si>
  <si>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</si>
  <si>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</si>
  <si>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</si>
  <si>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</si>
  <si>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</si>
  <si>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</si>
  <si>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</si>
  <si>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</si>
  <si>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</si>
  <si>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</si>
  <si>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</si>
  <si>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</si>
  <si>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</si>
  <si>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</si>
  <si>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</si>
  <si>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</si>
  <si>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</si>
  <si>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</si>
  <si>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</si>
  <si>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</si>
  <si>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</si>
  <si>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</si>
  <si>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</si>
  <si>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</si>
  <si>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</si>
  <si>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</si>
  <si>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</si>
  <si>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</si>
  <si>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</si>
  <si>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</si>
  <si>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</si>
  <si>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</si>
  <si>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</si>
  <si>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</si>
  <si>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</si>
  <si>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</si>
  <si>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</si>
  <si>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</si>
  <si>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</si>
  <si>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</si>
  <si>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</si>
  <si>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</si>
  <si>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</si>
  <si>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</si>
  <si>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</si>
  <si>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</si>
  <si>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</si>
  <si>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</si>
  <si>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</si>
  <si>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</si>
  <si>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</si>
  <si>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</si>
  <si>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</si>
  <si>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</si>
  <si>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</si>
  <si>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</si>
  <si>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</si>
  <si>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</si>
  <si>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</si>
  <si>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</si>
  <si>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</si>
  <si>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</si>
  <si>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</si>
  <si>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</si>
  <si>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</si>
  <si>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</si>
  <si>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</si>
  <si>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</si>
  <si>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</si>
  <si>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</si>
  <si>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</si>
  <si>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</si>
  <si>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</si>
  <si>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</si>
  <si>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</si>
  <si>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</si>
  <si>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</si>
  <si>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</si>
  <si>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</si>
  <si>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</si>
  <si>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</si>
  <si>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</si>
  <si>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</si>
  <si>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</si>
  <si>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</si>
  <si>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</si>
  <si>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</si>
  <si>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</si>
  <si>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</si>
  <si>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</si>
  <si>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</si>
  <si>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</si>
  <si>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</si>
  <si>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</si>
  <si>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</si>
  <si>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</si>
  <si>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</si>
  <si>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</si>
  <si>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</si>
  <si>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</si>
  <si>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</si>
  <si>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</si>
  <si>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</si>
  <si>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</si>
  <si>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</si>
  <si>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</si>
  <si>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</si>
  <si>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</si>
  <si>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</si>
  <si>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</si>
  <si>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</si>
  <si>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</si>
  <si>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</si>
  <si>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</si>
  <si>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</si>
  <si>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</si>
  <si>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</si>
  <si>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</si>
  <si>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</si>
  <si>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</si>
  <si>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</si>
  <si>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</si>
  <si>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</si>
  <si>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</si>
  <si>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</si>
  <si>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</si>
  <si>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</si>
  <si>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</si>
  <si>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</si>
  <si>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</si>
  <si>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</si>
  <si>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</si>
  <si>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</si>
  <si>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</si>
  <si>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</si>
  <si>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</si>
  <si>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</si>
  <si>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</si>
  <si>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</si>
  <si>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</si>
  <si>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</si>
  <si>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</si>
  <si>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</si>
  <si>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</si>
  <si>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</si>
  <si>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</si>
  <si>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</si>
  <si>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</si>
  <si>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</si>
  <si>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</si>
  <si>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</si>
  <si>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</si>
  <si>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</si>
  <si>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</si>
  <si>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</si>
  <si>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</si>
  <si>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</si>
  <si>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</si>
  <si>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</si>
  <si>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</si>
  <si>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</si>
  <si>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</si>
  <si>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</si>
  <si>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</si>
  <si>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</si>
  <si>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</si>
  <si>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</si>
  <si>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</si>
  <si>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</si>
  <si>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</si>
  <si>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</si>
  <si>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</si>
  <si>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</si>
  <si>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</si>
  <si>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</si>
  <si>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</si>
  <si>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</si>
  <si>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</si>
  <si>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</si>
  <si>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</si>
  <si>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</si>
  <si>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</si>
  <si>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</si>
  <si>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</si>
  <si>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</si>
  <si>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</si>
  <si>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</si>
  <si>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</si>
  <si>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</si>
  <si>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</si>
  <si>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</si>
  <si>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</si>
  <si>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</si>
  <si>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</si>
  <si>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</si>
  <si>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</si>
  <si>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</si>
  <si>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</si>
  <si>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</si>
  <si>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</si>
  <si>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</si>
  <si>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</si>
  <si>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</si>
  <si>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</si>
  <si>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</si>
  <si>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</si>
  <si>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</si>
  <si>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</si>
  <si>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</si>
  <si>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</si>
  <si>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</si>
  <si>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</si>
  <si>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</si>
  <si>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</si>
  <si>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</si>
  <si>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</si>
  <si>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</si>
  <si>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</si>
  <si>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</si>
  <si>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</si>
  <si>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</si>
  <si>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</si>
  <si>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</si>
  <si>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</si>
  <si>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</si>
  <si>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</si>
  <si>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</si>
  <si>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</si>
  <si>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</si>
  <si>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</si>
  <si>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</si>
  <si>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</si>
  <si>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</si>
  <si>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</si>
  <si>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</si>
  <si>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</si>
  <si>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</si>
  <si>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</si>
  <si>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</si>
  <si>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</si>
  <si>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</si>
  <si>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</si>
  <si>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</si>
  <si>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</si>
  <si>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</si>
  <si>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</si>
  <si>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</si>
  <si>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</si>
  <si>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</si>
  <si>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</si>
  <si>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</si>
  <si>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</si>
  <si>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</si>
  <si>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</si>
  <si>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</si>
  <si>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</si>
  <si>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</si>
  <si>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</si>
  <si>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</si>
  <si>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</si>
  <si>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</si>
  <si>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</si>
  <si>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</si>
  <si>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</si>
  <si>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</si>
  <si>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</si>
  <si>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</si>
  <si>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</si>
  <si>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</si>
  <si>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</si>
  <si>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</si>
  <si>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</si>
  <si>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</si>
  <si>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</si>
  <si>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</si>
  <si>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</si>
  <si>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</si>
  <si>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</si>
  <si>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</si>
  <si>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</si>
  <si>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</si>
  <si>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</si>
  <si>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</si>
  <si>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</si>
  <si>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</si>
  <si>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</si>
  <si>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</si>
  <si>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</si>
  <si>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</si>
  <si>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</si>
  <si>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</si>
  <si>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</si>
  <si>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</si>
  <si>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</si>
  <si>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</si>
  <si>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</si>
  <si>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</si>
  <si>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</si>
  <si>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</si>
  <si>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</si>
  <si>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</si>
  <si>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</si>
  <si>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</si>
  <si>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</si>
  <si>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</si>
  <si>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</si>
  <si>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</si>
  <si>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</si>
  <si>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</si>
  <si>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</si>
  <si>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</si>
  <si>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</si>
  <si>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</si>
  <si>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</si>
  <si>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</si>
  <si>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</si>
  <si>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</si>
  <si>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</si>
  <si>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</si>
  <si>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</si>
  <si>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</si>
  <si>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</si>
  <si>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</si>
  <si>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</si>
  <si>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</si>
  <si>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</si>
  <si>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</si>
  <si>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</si>
  <si>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</si>
  <si>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</si>
  <si>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</si>
  <si>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</si>
  <si>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</si>
  <si>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</si>
  <si>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</si>
  <si>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</si>
  <si>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</si>
  <si>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</si>
  <si>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</si>
  <si>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</si>
  <si>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</si>
  <si>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</si>
  <si>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</si>
  <si>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</si>
  <si>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</si>
  <si>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</si>
  <si>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</si>
  <si>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</si>
  <si>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</si>
  <si>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</si>
  <si>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</si>
  <si>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</si>
  <si>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</si>
  <si>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</si>
  <si>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</si>
  <si>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</si>
  <si>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</si>
  <si>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</si>
  <si>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</si>
  <si>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</si>
  <si>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</si>
  <si>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</si>
  <si>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</si>
  <si>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</si>
  <si>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</si>
  <si>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</si>
  <si>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</si>
  <si>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</si>
  <si>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</si>
  <si>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</si>
  <si>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</si>
  <si>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</si>
  <si>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</si>
  <si>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</si>
  <si>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</si>
  <si>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</si>
  <si>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</si>
  <si>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</si>
  <si>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</si>
  <si>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</si>
  <si>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</si>
  <si>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</si>
  <si>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</si>
  <si>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</si>
  <si>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</si>
  <si>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</si>
  <si>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</si>
  <si>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</si>
  <si>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</si>
  <si>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</si>
  <si>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</si>
  <si>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</si>
  <si>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</si>
  <si>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</si>
  <si>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</si>
  <si>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</si>
  <si>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</si>
  <si>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</si>
  <si>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</si>
  <si>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</si>
  <si>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</si>
  <si>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</si>
  <si>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</si>
  <si>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</si>
  <si>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</si>
  <si>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</si>
  <si>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</si>
  <si>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</si>
  <si>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</si>
  <si>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</si>
  <si>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</si>
  <si>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</si>
  <si>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</si>
  <si>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</si>
  <si>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</si>
  <si>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</si>
  <si>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</si>
  <si>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</si>
  <si>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</si>
  <si>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</si>
  <si>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</si>
  <si>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</si>
  <si>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</si>
  <si>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</si>
  <si>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</si>
  <si>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</si>
  <si>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</si>
  <si>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</si>
  <si>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</si>
  <si>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</si>
  <si>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</si>
  <si>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</si>
  <si>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</si>
  <si>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</si>
  <si>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</si>
  <si>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</si>
  <si>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</si>
  <si>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</si>
  <si>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</si>
  <si>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</si>
  <si>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</si>
  <si>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</si>
  <si>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</si>
  <si>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</si>
  <si>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</si>
  <si>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</si>
  <si>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</si>
  <si>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</si>
  <si>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</si>
  <si>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</si>
  <si>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</si>
  <si>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</si>
  <si>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</si>
  <si>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</si>
  <si>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</si>
  <si>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</si>
  <si>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</si>
  <si>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</si>
  <si>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</si>
  <si>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</si>
  <si>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</si>
  <si>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</si>
  <si>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</si>
  <si>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</si>
  <si>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</si>
  <si>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</si>
  <si>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</si>
  <si>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</si>
  <si>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</si>
  <si>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</si>
  <si>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</si>
  <si>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</si>
  <si>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</si>
  <si>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</si>
  <si>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</si>
  <si>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</si>
  <si>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</si>
  <si>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</si>
  <si>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</si>
  <si>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</si>
  <si>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</si>
  <si>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</si>
  <si>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</si>
  <si>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</si>
  <si>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</si>
  <si>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</si>
  <si>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</si>
  <si>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</si>
  <si>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</si>
  <si>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</si>
  <si>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</si>
  <si>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</si>
  <si>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</si>
  <si>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</si>
  <si>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</si>
  <si>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</si>
  <si>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</si>
  <si>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</si>
  <si>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</si>
  <si>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</si>
  <si>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</si>
  <si>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</si>
  <si>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</si>
  <si>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</si>
  <si>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</si>
  <si>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</si>
  <si>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</si>
  <si>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</si>
  <si>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</si>
  <si>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</si>
  <si>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</si>
  <si>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</si>
  <si>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</si>
  <si>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</si>
  <si>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</si>
  <si>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</si>
  <si>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</si>
  <si>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</si>
  <si>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</si>
  <si>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</si>
  <si>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</si>
  <si>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</si>
  <si>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</si>
  <si>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</si>
  <si>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</si>
  <si>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</si>
  <si>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</si>
  <si>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</si>
  <si>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</si>
  <si>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</si>
  <si>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</si>
  <si>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</si>
  <si>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</si>
  <si>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</si>
  <si>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</si>
  <si>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</si>
  <si>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</si>
  <si>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</si>
  <si>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</si>
  <si>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</si>
  <si>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</si>
  <si>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</si>
  <si>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</si>
  <si>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</si>
  <si>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</si>
  <si>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</si>
  <si>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</si>
  <si>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</si>
  <si>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</si>
  <si>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</si>
  <si>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</si>
  <si>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</si>
  <si>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</si>
  <si>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</si>
  <si>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</si>
  <si>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</si>
  <si>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</si>
  <si>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</si>
  <si>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</si>
  <si>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</si>
  <si>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</si>
  <si>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</si>
  <si>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</si>
  <si>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</si>
  <si>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</si>
  <si>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</si>
  <si>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</si>
  <si>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</si>
  <si>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</si>
  <si>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</si>
  <si>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</si>
  <si>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</si>
  <si>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</si>
  <si>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</si>
  <si>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</si>
  <si>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</si>
  <si>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</si>
  <si>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</si>
  <si>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</si>
  <si>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</si>
  <si>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</si>
  <si>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</si>
  <si>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</si>
  <si>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</si>
  <si>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</si>
  <si>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</si>
  <si>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</si>
  <si>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</si>
  <si>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</si>
  <si>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</si>
  <si>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</si>
  <si>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</si>
  <si>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</si>
  <si>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</si>
  <si>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</si>
  <si>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</si>
  <si>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</si>
  <si>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</si>
  <si>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</si>
  <si>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</si>
  <si>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</si>
  <si>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</si>
  <si>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</si>
  <si>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</si>
  <si>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</si>
  <si>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</si>
  <si>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</si>
  <si>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</si>
  <si>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</si>
  <si>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</si>
  <si>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</si>
  <si>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</si>
  <si>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</si>
  <si>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</si>
  <si>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</si>
  <si>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</si>
  <si>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</si>
  <si>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</si>
  <si>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</si>
  <si>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</si>
  <si>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</si>
  <si>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</si>
  <si>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</si>
  <si>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</si>
  <si>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</si>
  <si>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</si>
  <si>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</si>
  <si>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</si>
  <si>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</si>
  <si>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</si>
  <si>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</si>
  <si>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</si>
  <si>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</si>
  <si>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</si>
  <si>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</si>
  <si>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</si>
  <si>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</si>
  <si>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</si>
  <si>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</si>
  <si>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</si>
  <si>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</si>
  <si>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</si>
  <si>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</si>
  <si>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</si>
  <si>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</si>
  <si>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</si>
  <si>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</si>
  <si>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</si>
  <si>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</si>
  <si>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</si>
  <si>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</si>
  <si>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</si>
  <si>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</si>
  <si>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</si>
  <si>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</si>
  <si>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</si>
  <si>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</si>
  <si>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</si>
  <si>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</si>
  <si>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</si>
  <si>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</si>
  <si>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</si>
  <si>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</si>
  <si>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</si>
  <si>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</si>
  <si>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</si>
  <si>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</si>
  <si>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</si>
  <si>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</si>
  <si>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</si>
  <si>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</si>
  <si>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</si>
  <si>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</si>
  <si>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</si>
  <si>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</si>
  <si>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</si>
  <si>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</si>
  <si>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</si>
  <si>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</si>
  <si>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</si>
  <si>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</si>
  <si>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</si>
  <si>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</si>
  <si>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</si>
  <si>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</si>
  <si>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</si>
  <si>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</si>
  <si>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</si>
  <si>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</si>
  <si>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</si>
  <si>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</si>
  <si>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</si>
  <si>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</si>
  <si>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</si>
  <si>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</si>
  <si>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</si>
  <si>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</si>
  <si>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</si>
  <si>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</si>
  <si>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</si>
  <si>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</si>
  <si>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</si>
  <si>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</si>
  <si>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</si>
  <si>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</si>
  <si>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</si>
  <si>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</si>
  <si>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</si>
  <si>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</si>
  <si>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</si>
  <si>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</si>
  <si>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</si>
  <si>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</si>
  <si>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</si>
  <si>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</si>
  <si>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</si>
  <si>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</si>
  <si>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</si>
  <si>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</si>
  <si>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</si>
  <si>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</si>
  <si>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</si>
  <si>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</si>
  <si>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</si>
  <si>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</si>
  <si>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</si>
  <si>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</si>
  <si>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</si>
  <si>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</si>
  <si>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</si>
  <si>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</si>
  <si>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</si>
  <si>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</si>
  <si>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</si>
  <si>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</si>
  <si>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</si>
  <si>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</si>
  <si>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</si>
  <si>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</si>
  <si>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</si>
  <si>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</si>
  <si>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</si>
  <si>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</si>
  <si>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</si>
  <si>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</si>
  <si>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</si>
  <si>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</si>
  <si>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</si>
  <si>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</si>
  <si>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</si>
  <si>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</si>
  <si>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</si>
  <si>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</si>
  <si>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</si>
  <si>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</si>
  <si>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</si>
  <si>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</si>
  <si>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</si>
  <si>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</si>
  <si>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</si>
  <si>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</si>
  <si>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</si>
  <si>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</si>
  <si>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</si>
  <si>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</si>
  <si>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</si>
  <si>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</si>
  <si>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</si>
  <si>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</si>
  <si>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</si>
  <si>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</si>
  <si>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</si>
  <si>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</si>
  <si>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</si>
  <si>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</si>
  <si>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</si>
  <si>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</si>
  <si>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</si>
  <si>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</si>
  <si>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</si>
  <si>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</si>
  <si>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</si>
  <si>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</si>
  <si>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</si>
  <si>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</si>
  <si>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</si>
  <si>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</si>
  <si>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</si>
  <si>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</si>
  <si>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</si>
  <si>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</si>
  <si>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</si>
  <si>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</si>
  <si>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</si>
  <si>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</si>
  <si>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</si>
  <si>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</si>
  <si>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</si>
  <si>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</si>
  <si>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</si>
  <si>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</si>
  <si>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</si>
  <si>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</si>
  <si>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</si>
  <si>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</si>
  <si>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</si>
  <si>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</si>
  <si>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</si>
  <si>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</si>
  <si>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</si>
  <si>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</si>
  <si>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</si>
  <si>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</si>
  <si>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</si>
  <si>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</si>
  <si>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</si>
  <si>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</si>
  <si>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</si>
  <si>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</si>
  <si>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</si>
  <si>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</si>
  <si>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</si>
  <si>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</si>
  <si>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</si>
  <si>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</si>
  <si>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</si>
  <si>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</si>
  <si>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</si>
  <si>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</si>
  <si>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</si>
  <si>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</si>
  <si>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</si>
  <si>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</si>
  <si>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</si>
  <si>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</si>
  <si>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</si>
  <si>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</si>
  <si>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</si>
  <si>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</si>
  <si>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</si>
  <si>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</si>
  <si>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</si>
  <si>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</si>
  <si>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</si>
  <si>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</si>
  <si>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</si>
  <si>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</si>
  <si>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</si>
  <si>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</si>
  <si>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</si>
  <si>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</si>
  <si>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</si>
  <si>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</si>
  <si>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</si>
  <si>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</si>
  <si>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</si>
  <si>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</si>
  <si>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</si>
  <si>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</si>
  <si>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</si>
  <si>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</si>
  <si>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</si>
  <si>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</si>
  <si>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</si>
  <si>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</si>
  <si>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</si>
  <si>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</si>
  <si>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</si>
  <si>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</si>
  <si>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</si>
  <si>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</si>
  <si>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</si>
  <si>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</si>
  <si>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</si>
  <si>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</si>
  <si>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</si>
  <si>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</si>
  <si>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</si>
  <si>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</si>
  <si>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</si>
  <si>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</si>
  <si>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</si>
  <si>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</si>
  <si>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</si>
  <si>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</si>
  <si>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</si>
  <si>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</si>
  <si>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</si>
  <si>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</si>
  <si>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</si>
  <si>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</si>
  <si>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</si>
  <si>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</si>
  <si>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</si>
  <si>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</si>
  <si>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</si>
  <si>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</si>
  <si>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</si>
  <si>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</si>
  <si>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</si>
  <si>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</si>
  <si>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</si>
  <si>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</si>
  <si>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</si>
  <si>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</si>
  <si>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</si>
  <si>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</si>
  <si>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</si>
  <si>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</si>
  <si>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</si>
  <si>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</si>
  <si>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</si>
  <si>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</si>
  <si>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</si>
  <si>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</si>
  <si>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</si>
  <si>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</si>
  <si>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</si>
  <si>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</si>
  <si>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</si>
  <si>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</si>
  <si>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</si>
  <si>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</si>
  <si>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</si>
  <si>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</si>
  <si>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</si>
  <si>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</si>
  <si>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</si>
  <si>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</si>
  <si>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</si>
  <si>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</si>
  <si>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</si>
  <si>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</si>
  <si>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</si>
  <si>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</si>
  <si>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</si>
  <si>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</si>
  <si>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</si>
  <si>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</si>
  <si>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</si>
  <si>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</si>
  <si>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</si>
  <si>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</si>
  <si>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</si>
  <si>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</si>
  <si>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</si>
  <si>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</si>
  <si>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</si>
  <si>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</si>
  <si>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</si>
  <si>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</si>
  <si>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</si>
  <si>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</si>
  <si>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</si>
  <si>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</si>
  <si>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</si>
  <si>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</si>
  <si>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</si>
  <si>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</si>
  <si>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</si>
  <si>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</si>
  <si>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</si>
  <si>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</si>
  <si>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</si>
  <si>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</si>
  <si>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</si>
  <si>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</si>
  <si>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</si>
  <si>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</si>
  <si>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</si>
  <si>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</si>
  <si>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</si>
  <si>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</si>
  <si>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</si>
  <si>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</si>
  <si>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</si>
  <si>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</si>
  <si>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</si>
  <si>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</si>
  <si>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</si>
  <si>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</si>
  <si>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</si>
  <si>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</si>
  <si>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</si>
  <si>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</si>
  <si>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</si>
  <si>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</si>
  <si>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</si>
  <si>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</si>
  <si>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</si>
  <si>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</si>
  <si>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</si>
  <si>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</si>
  <si>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</si>
  <si>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</si>
  <si>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</si>
  <si>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</si>
  <si>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</si>
  <si>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</si>
  <si>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</si>
  <si>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</si>
  <si>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</si>
  <si>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</si>
  <si>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</si>
  <si>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</si>
  <si>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</si>
  <si>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</si>
  <si>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</si>
  <si>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</si>
  <si>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</si>
  <si>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</si>
  <si>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</si>
  <si>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</si>
  <si>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</si>
  <si>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</si>
  <si>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</si>
  <si>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</si>
  <si>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</si>
  <si>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</si>
  <si>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</si>
  <si>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</si>
  <si>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</si>
  <si>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</si>
  <si>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</si>
  <si>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</si>
  <si>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</si>
  <si>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</si>
  <si>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</si>
  <si>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</si>
  <si>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</si>
  <si>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</si>
  <si>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</si>
  <si>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</si>
  <si>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</si>
  <si>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</si>
  <si>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</si>
  <si>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</si>
  <si>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</si>
  <si>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</si>
  <si>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</si>
  <si>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</si>
  <si>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</si>
  <si>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</si>
  <si>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</si>
  <si>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</si>
  <si>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</si>
  <si>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</si>
  <si>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</si>
  <si>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</si>
  <si>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</si>
  <si>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</si>
  <si>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</si>
  <si>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</si>
  <si>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</si>
  <si>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</si>
  <si>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</si>
  <si>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</si>
  <si>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</si>
  <si>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</si>
  <si>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</si>
  <si>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</si>
  <si>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</si>
  <si>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</si>
  <si>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</si>
  <si>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</si>
  <si>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</si>
  <si>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</si>
  <si>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</si>
  <si>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</si>
  <si>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</si>
  <si>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</si>
  <si>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</si>
  <si>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</si>
  <si>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</si>
  <si>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</si>
  <si>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</si>
  <si>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</si>
  <si>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</si>
  <si>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</si>
  <si>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</si>
  <si>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</si>
  <si>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</si>
  <si>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</si>
  <si>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</si>
  <si>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</si>
  <si>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</si>
  <si>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</si>
  <si>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</si>
  <si>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</si>
  <si>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</si>
  <si>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</si>
  <si>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</si>
  <si>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</si>
  <si>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</si>
  <si>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</si>
  <si>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</si>
  <si>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</si>
  <si>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</si>
  <si>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</si>
  <si>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</si>
  <si>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</si>
  <si>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</si>
  <si>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</si>
  <si>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</si>
  <si>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</si>
  <si>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</si>
  <si>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</si>
  <si>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</si>
  <si>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</si>
  <si>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</si>
  <si>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</si>
  <si>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</si>
  <si>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</si>
  <si>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</si>
  <si>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</si>
  <si>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</si>
  <si>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</si>
  <si>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</si>
  <si>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</si>
  <si>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</si>
  <si>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</si>
  <si>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</si>
  <si>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</si>
  <si>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</si>
  <si>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</si>
  <si>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</si>
  <si>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</si>
  <si>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</si>
  <si>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</si>
  <si>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</si>
  <si>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</si>
  <si>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</si>
  <si>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</si>
  <si>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</si>
  <si>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</si>
  <si>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</si>
  <si>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</si>
  <si>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</si>
  <si>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</si>
  <si>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</si>
  <si>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</si>
  <si>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</si>
  <si>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</si>
  <si>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</si>
  <si>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</si>
  <si>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</si>
  <si>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</si>
  <si>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</si>
  <si>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</si>
  <si>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</si>
  <si>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</si>
  <si>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</si>
  <si>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</si>
  <si>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</si>
  <si>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</si>
  <si>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</si>
  <si>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</si>
  <si>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</si>
  <si>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</si>
  <si>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</si>
  <si>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</si>
  <si>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</si>
  <si>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</si>
  <si>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</si>
  <si>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</si>
  <si>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</si>
  <si>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</si>
  <si>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</si>
  <si>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</si>
  <si>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</si>
  <si>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</si>
  <si>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</si>
  <si>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</si>
  <si>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</si>
  <si>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</si>
  <si>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</si>
  <si>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</si>
  <si>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</si>
  <si>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</si>
  <si>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</si>
  <si>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</si>
  <si>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</si>
  <si>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</si>
  <si>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</si>
  <si>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</si>
  <si>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</si>
  <si>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</si>
  <si>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</si>
  <si>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</si>
  <si>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</si>
  <si>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</si>
  <si>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</si>
  <si>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</si>
  <si>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</si>
  <si>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</si>
  <si>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</si>
  <si>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</si>
  <si>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</si>
  <si>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</si>
  <si>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</si>
  <si>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</si>
  <si>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</si>
  <si>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</si>
  <si>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</si>
  <si>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</si>
  <si>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</si>
  <si>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</si>
  <si>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</si>
  <si>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</si>
  <si>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</si>
  <si>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</si>
  <si>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</si>
  <si>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</si>
  <si>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</si>
  <si>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</si>
  <si>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</si>
  <si>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</si>
  <si>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</si>
  <si>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</si>
  <si>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</si>
  <si>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</si>
  <si>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</si>
  <si>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</si>
  <si>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</si>
  <si>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</si>
  <si>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</si>
  <si>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</si>
  <si>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</si>
  <si>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</si>
  <si>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</si>
  <si>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</si>
  <si>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</si>
  <si>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</si>
  <si>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</si>
  <si>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</si>
  <si>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</si>
  <si>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</si>
  <si>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</si>
  <si>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</si>
  <si>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</si>
  <si>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</si>
  <si>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</si>
  <si>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</si>
  <si>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</si>
  <si>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</si>
  <si>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</si>
  <si>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</si>
  <si>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</si>
  <si>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</si>
  <si>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</si>
  <si>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</si>
  <si>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</si>
  <si>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</si>
  <si>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</si>
  <si>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</si>
  <si>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</si>
  <si>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</si>
  <si>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</si>
  <si>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</si>
  <si>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</si>
  <si>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</si>
  <si>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</si>
  <si>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</si>
  <si>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</si>
  <si>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</si>
  <si>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</si>
  <si>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</si>
  <si>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</si>
  <si>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</si>
  <si>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</si>
  <si>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</si>
  <si>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</si>
  <si>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</si>
  <si>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</si>
  <si>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</si>
  <si>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</si>
  <si>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</si>
  <si>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</si>
  <si>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</si>
  <si>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</si>
  <si>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</si>
  <si>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</si>
  <si>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</si>
  <si>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</si>
  <si>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</si>
  <si>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</si>
  <si>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</si>
  <si>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</si>
  <si>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</si>
  <si>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</si>
  <si>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</si>
  <si>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</si>
  <si>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</si>
  <si>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</si>
  <si>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</si>
  <si>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</si>
  <si>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</si>
  <si>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</si>
  <si>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</si>
  <si>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</si>
  <si>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</si>
  <si>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</si>
  <si>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</si>
  <si>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</si>
  <si>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</si>
  <si>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</si>
  <si>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</si>
  <si>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</si>
  <si>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</si>
  <si>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</si>
  <si>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</si>
  <si>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</si>
  <si>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</si>
  <si>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</si>
  <si>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</si>
  <si>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</si>
  <si>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</si>
  <si>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</si>
  <si>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</si>
  <si>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</si>
  <si>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</si>
  <si>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</si>
  <si>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</si>
  <si>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</si>
  <si>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</si>
  <si>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</si>
  <si>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</si>
  <si>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</si>
  <si>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</si>
  <si>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</si>
  <si>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</si>
  <si>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</si>
  <si>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</si>
  <si>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</si>
  <si>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</si>
  <si>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</si>
  <si>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</si>
  <si>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</si>
  <si>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</si>
  <si>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</si>
  <si>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</si>
  <si>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</si>
  <si>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</si>
  <si>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</si>
  <si>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</si>
  <si>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</si>
  <si>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</si>
  <si>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</si>
  <si>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</si>
  <si>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</si>
  <si>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</si>
  <si>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</si>
  <si>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</si>
  <si>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</si>
  <si>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</si>
  <si>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</si>
  <si>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</si>
  <si>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</si>
  <si>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</si>
  <si>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</si>
  <si>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</si>
  <si>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</si>
  <si>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</si>
  <si>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</si>
  <si>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</si>
  <si>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</si>
  <si>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</si>
  <si>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</si>
  <si>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</si>
  <si>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</si>
  <si>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</si>
  <si>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</si>
  <si>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</si>
  <si>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</si>
  <si>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</si>
  <si>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</si>
  <si>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</si>
  <si>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</si>
  <si>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</si>
  <si>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</si>
  <si>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</si>
  <si>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</si>
  <si>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</si>
  <si>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</si>
  <si>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</si>
  <si>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</si>
  <si>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</si>
  <si>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</si>
  <si>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</si>
  <si>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</si>
  <si>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</si>
  <si>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</si>
  <si>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</si>
  <si>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</si>
  <si>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</si>
  <si>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</si>
  <si>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</si>
  <si>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</si>
  <si>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</si>
  <si>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</si>
  <si>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</si>
  <si>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</si>
  <si>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</si>
  <si>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</si>
  <si>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</si>
  <si>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</si>
  <si>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</si>
  <si>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</si>
  <si>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</si>
  <si>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</si>
  <si>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</si>
  <si>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</si>
  <si>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</si>
  <si>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</si>
  <si>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</si>
  <si>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</si>
  <si>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</si>
  <si>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</si>
  <si>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</si>
  <si>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</si>
  <si>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</si>
  <si>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</si>
  <si>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</si>
  <si>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</si>
  <si>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</si>
  <si>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</si>
  <si>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</si>
  <si>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</si>
  <si>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</si>
  <si>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</si>
  <si>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</si>
  <si>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</si>
  <si>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</si>
  <si>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</si>
  <si>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</si>
  <si>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</si>
  <si>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</si>
  <si>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</si>
  <si>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</si>
  <si>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</si>
  <si>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</si>
  <si>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</si>
  <si>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</si>
  <si>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</si>
  <si>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</si>
  <si>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</si>
  <si>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</si>
  <si>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</si>
  <si>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</si>
  <si>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</si>
  <si>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</si>
  <si>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</si>
  <si>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</si>
  <si>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</si>
  <si>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</si>
  <si>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</si>
  <si>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</si>
  <si>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</si>
  <si>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</si>
  <si>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</si>
  <si>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</si>
  <si>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</si>
  <si>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</si>
  <si>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</si>
  <si>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</si>
  <si>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</si>
  <si>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</si>
  <si>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</si>
  <si>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</si>
  <si>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</si>
  <si>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</si>
  <si>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</si>
  <si>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</si>
  <si>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</si>
  <si>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</si>
  <si>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</si>
  <si>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</si>
  <si>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</si>
  <si>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</si>
  <si>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</si>
  <si>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</si>
  <si>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</si>
  <si>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</si>
  <si>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</si>
  <si>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</si>
  <si>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</si>
  <si>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</si>
  <si>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</si>
  <si>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</si>
  <si>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</si>
  <si>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</si>
  <si>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</si>
  <si>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</si>
  <si>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</si>
  <si>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</si>
  <si>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</si>
  <si>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</si>
  <si>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</si>
  <si>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</si>
  <si>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</si>
  <si>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</si>
  <si>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</si>
  <si>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</si>
  <si>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</si>
  <si>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</si>
  <si>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</si>
  <si>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</si>
  <si>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</si>
  <si>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</si>
  <si>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</si>
  <si>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</si>
  <si>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</si>
  <si>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</si>
  <si>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</si>
  <si>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</si>
  <si>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</si>
  <si>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</si>
  <si>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</si>
  <si>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</si>
  <si>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</si>
  <si>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</si>
  <si>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</si>
  <si>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</si>
  <si>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</si>
  <si>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</si>
  <si>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</si>
  <si>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</si>
  <si>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</si>
  <si>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</si>
  <si>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</si>
  <si>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</si>
  <si>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</si>
  <si>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</si>
  <si>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</si>
  <si>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</si>
  <si>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</si>
  <si>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</si>
  <si>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</si>
  <si>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</si>
  <si>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</si>
  <si>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</si>
  <si>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</si>
  <si>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</si>
  <si>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</si>
  <si>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</si>
  <si>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</si>
  <si>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</si>
  <si>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</si>
  <si>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</si>
  <si>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</si>
  <si>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</si>
  <si>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</si>
  <si>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</si>
  <si>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</si>
  <si>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</si>
  <si>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</si>
  <si>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</si>
  <si>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</si>
  <si>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</si>
  <si>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</si>
  <si>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</si>
  <si>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</si>
  <si>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</si>
  <si>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</si>
  <si>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</si>
  <si>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</si>
  <si>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</si>
  <si>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</si>
  <si>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</si>
  <si>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</si>
  <si>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</si>
  <si>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</si>
  <si>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</si>
  <si>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</si>
  <si>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</si>
  <si>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</si>
  <si>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</si>
  <si>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</si>
  <si>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</si>
  <si>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</si>
  <si>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</si>
  <si>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</si>
  <si>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</si>
  <si>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</si>
  <si>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</si>
  <si>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</si>
  <si>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</si>
  <si>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</si>
  <si>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</si>
  <si>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</si>
  <si>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</si>
  <si>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</si>
  <si>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</si>
  <si>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</si>
  <si>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</si>
  <si>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</si>
  <si>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</si>
  <si>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</si>
  <si>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</si>
  <si>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</si>
  <si>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</si>
  <si>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</si>
  <si>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</si>
  <si>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</si>
  <si>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</si>
  <si>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</si>
  <si>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</si>
  <si>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</si>
  <si>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</si>
  <si>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</si>
  <si>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</si>
  <si>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</si>
  <si>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</si>
  <si>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</si>
  <si>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</si>
  <si>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</si>
  <si>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</si>
  <si>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</si>
  <si>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</si>
  <si>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</si>
  <si>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</si>
  <si>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</si>
  <si>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</si>
  <si>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</si>
  <si>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</si>
  <si>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</si>
  <si>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</si>
  <si>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</si>
  <si>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</si>
  <si>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</si>
  <si>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</si>
  <si>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</si>
  <si>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</si>
  <si>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</si>
  <si>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</si>
  <si>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</si>
  <si>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</si>
  <si>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</si>
  <si>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</si>
  <si>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</si>
  <si>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</si>
  <si>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</si>
  <si>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</si>
  <si>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</si>
  <si>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</si>
  <si>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</si>
  <si>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</si>
  <si>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</si>
  <si>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</si>
  <si>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</si>
  <si>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</si>
  <si>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</si>
  <si>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</si>
  <si>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</si>
  <si>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</si>
  <si>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</si>
  <si>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</si>
  <si>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</si>
  <si>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</si>
  <si>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</si>
  <si>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</si>
  <si>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</si>
  <si>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</si>
  <si>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</si>
  <si>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</si>
  <si>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</si>
  <si>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</si>
  <si>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</si>
  <si>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</si>
  <si>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</si>
  <si>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</si>
  <si>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</si>
  <si>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</si>
  <si>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</si>
  <si>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</si>
  <si>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</si>
  <si>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</si>
  <si>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</si>
  <si>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</si>
  <si>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</si>
  <si>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</si>
  <si>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</si>
  <si>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</si>
  <si>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</si>
  <si>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</si>
  <si>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</si>
  <si>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</si>
  <si>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</si>
  <si>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</si>
  <si>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</si>
  <si>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</si>
  <si>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</si>
  <si>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</si>
  <si>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</si>
  <si>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</si>
  <si>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</si>
  <si>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</si>
  <si>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</si>
  <si>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</si>
  <si>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</si>
  <si>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</si>
  <si>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</si>
  <si>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</si>
  <si>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</si>
  <si>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</si>
  <si>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</si>
  <si>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</si>
  <si>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</si>
  <si>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</si>
  <si>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</si>
  <si>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</si>
  <si>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</si>
  <si>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</si>
  <si>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</si>
  <si>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</si>
  <si>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</si>
  <si>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</si>
  <si>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</si>
  <si>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</si>
  <si>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</si>
  <si>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</si>
  <si>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</si>
  <si>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</si>
  <si>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</si>
  <si>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</si>
  <si>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</si>
  <si>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</si>
  <si>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</si>
  <si>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</si>
  <si>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</si>
  <si>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</si>
  <si>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</si>
  <si>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</si>
  <si>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</si>
  <si>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</si>
  <si>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</si>
  <si>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</si>
  <si>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</si>
  <si>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</si>
  <si>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</si>
  <si>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</si>
  <si>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</si>
  <si>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</si>
  <si>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</si>
  <si>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</si>
  <si>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</si>
  <si>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</si>
  <si>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</si>
  <si>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</si>
  <si>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</si>
  <si>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</si>
  <si>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</si>
  <si>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</si>
  <si>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</si>
  <si>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</si>
  <si>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</si>
  <si>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</si>
  <si>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</si>
  <si>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</si>
  <si>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</si>
  <si>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</si>
  <si>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</si>
  <si>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</si>
  <si>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</si>
  <si>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</si>
  <si>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</si>
  <si>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</si>
  <si>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</si>
  <si>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</si>
  <si>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</si>
  <si>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</si>
  <si>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</si>
  <si>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</si>
  <si>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</si>
  <si>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</si>
  <si>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</si>
  <si>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</si>
  <si>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</si>
  <si>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</si>
  <si>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</si>
  <si>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</si>
  <si>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</si>
  <si>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</si>
  <si>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</si>
  <si>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</si>
  <si>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</si>
  <si>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</si>
  <si>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</si>
  <si>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</si>
  <si>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</si>
  <si>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</si>
  <si>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</si>
  <si>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</si>
  <si>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</si>
  <si>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</si>
  <si>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</si>
  <si>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</si>
  <si>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</si>
  <si>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</si>
  <si>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</si>
  <si>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</si>
  <si>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</si>
  <si>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</si>
  <si>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</si>
  <si>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</si>
  <si>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</si>
  <si>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</si>
  <si>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</si>
  <si>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</si>
  <si>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</si>
  <si>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</si>
  <si>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</si>
  <si>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</si>
  <si>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</si>
  <si>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</si>
  <si>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</si>
  <si>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</si>
  <si>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</si>
  <si>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</si>
  <si>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</si>
  <si>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</si>
  <si>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</si>
  <si>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</si>
  <si>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</si>
  <si>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</si>
  <si>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</si>
  <si>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</si>
  <si>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</si>
  <si>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</si>
  <si>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</si>
  <si>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</si>
  <si>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</si>
  <si>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</si>
  <si>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</si>
  <si>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</si>
  <si>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</si>
  <si>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</si>
  <si>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</si>
  <si>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</si>
  <si>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</si>
  <si>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</si>
  <si>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</si>
  <si>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</si>
  <si>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</si>
  <si>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</si>
  <si>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</si>
  <si>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</si>
  <si>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</si>
  <si>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</si>
  <si>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</si>
  <si>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</si>
  <si>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</si>
  <si>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</si>
  <si>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</si>
  <si>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</si>
  <si>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</si>
  <si>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</si>
  <si>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</si>
  <si>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</si>
  <si>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</si>
  <si>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</si>
  <si>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</si>
  <si>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</si>
  <si>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</si>
  <si>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</si>
  <si>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</si>
  <si>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</si>
  <si>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</si>
  <si>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</si>
  <si>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</si>
  <si>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</si>
  <si>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</si>
  <si>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</si>
  <si>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</si>
  <si>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</si>
  <si>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</si>
  <si>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</si>
  <si>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</si>
  <si>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</si>
  <si>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</si>
  <si>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</si>
  <si>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</si>
  <si>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</si>
  <si>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</si>
  <si>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</si>
  <si>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</si>
  <si>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</si>
  <si>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</si>
  <si>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</si>
  <si>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</si>
  <si>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</si>
  <si>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</si>
  <si>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</si>
  <si>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</si>
  <si>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</si>
  <si>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</si>
  <si>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</si>
  <si>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</si>
  <si>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</si>
  <si>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</si>
  <si>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</si>
  <si>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</si>
  <si>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</si>
  <si>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</si>
  <si>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</si>
  <si>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</si>
  <si>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</si>
  <si>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</si>
  <si>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</si>
  <si>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</si>
  <si>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</si>
  <si>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</si>
  <si>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</si>
  <si>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</si>
  <si>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</si>
  <si>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</si>
  <si>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</si>
  <si>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</si>
  <si>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</si>
  <si>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</si>
  <si>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</si>
  <si>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</si>
  <si>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</si>
  <si>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</si>
  <si>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</si>
  <si>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</si>
  <si>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</si>
  <si>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</si>
  <si>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</si>
  <si>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</si>
  <si>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</si>
  <si>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</si>
  <si>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</si>
  <si>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</si>
  <si>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</si>
  <si>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</si>
  <si>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</si>
  <si>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</si>
  <si>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</si>
  <si>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</si>
  <si>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</si>
  <si>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</si>
  <si>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</si>
  <si>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</si>
  <si>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</si>
  <si>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</si>
  <si>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</si>
  <si>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</si>
  <si>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</si>
  <si>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</si>
  <si>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</si>
  <si>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</si>
  <si>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</si>
  <si>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</si>
  <si>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</si>
  <si>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</si>
  <si>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</si>
  <si>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</si>
  <si>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</si>
  <si>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</si>
  <si>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</si>
  <si>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</si>
  <si>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</si>
  <si>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</si>
  <si>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</si>
  <si>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</si>
  <si>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</si>
  <si>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</si>
  <si>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</si>
  <si>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</si>
  <si>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</si>
  <si>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</si>
  <si>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</si>
  <si>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</si>
  <si>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</si>
  <si>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</si>
  <si>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</si>
  <si>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</si>
  <si>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</si>
  <si>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</si>
  <si>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</si>
  <si>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</si>
  <si>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</si>
  <si>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</si>
  <si>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</si>
  <si>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</si>
  <si>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</si>
  <si>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</si>
  <si>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</si>
  <si>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</si>
  <si>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</si>
  <si>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</si>
  <si>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</si>
  <si>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</si>
  <si>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</si>
  <si>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</si>
  <si>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</si>
  <si>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</si>
  <si>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</si>
  <si>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</si>
  <si>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</si>
  <si>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</si>
  <si>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</si>
  <si>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</si>
  <si>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</si>
  <si>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</si>
  <si>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</si>
  <si>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</si>
  <si>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</si>
  <si>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</si>
  <si>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</si>
  <si>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</si>
  <si>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</si>
  <si>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</si>
  <si>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</si>
  <si>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</si>
  <si>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</si>
  <si>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</si>
  <si>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</si>
  <si>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</si>
  <si>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</si>
  <si>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</si>
  <si>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</si>
  <si>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</si>
  <si>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</si>
  <si>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</si>
  <si>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</si>
  <si>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</si>
  <si>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</si>
  <si>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</si>
  <si>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</si>
  <si>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</si>
  <si>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</si>
  <si>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</si>
  <si>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</si>
  <si>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</si>
  <si>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</si>
  <si>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</si>
  <si>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</si>
  <si>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</si>
  <si>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</si>
  <si>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</si>
  <si>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</si>
  <si>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</si>
  <si>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</si>
  <si>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</si>
  <si>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</si>
  <si>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</si>
  <si>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</si>
  <si>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</si>
  <si>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</si>
  <si>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</si>
  <si>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</si>
  <si>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</si>
  <si>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</si>
  <si>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</si>
  <si>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</si>
  <si>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</si>
  <si>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</si>
  <si>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</si>
  <si>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</si>
  <si>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</si>
  <si>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</si>
  <si>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</si>
  <si>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</si>
  <si>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</si>
  <si>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</si>
  <si>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</si>
  <si>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</si>
  <si>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</si>
  <si>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Période avril-mai-juin 2024</t>
  </si>
  <si>
    <t>Période juillet-août-septembre 2024</t>
  </si>
  <si>
    <t>Les numéros de compte indiqués correspondent aux classes du plan comptable général, tel qu’il est défini par le règlement n° 2014-03 du 5 juin 2014 relatif au plan comptable général</t>
  </si>
  <si>
    <t>Janvier 2024</t>
  </si>
  <si>
    <t>Février 2024</t>
  </si>
  <si>
    <t>Mars 2024</t>
  </si>
  <si>
    <t>Avril 2024</t>
  </si>
  <si>
    <t>Mai 2024</t>
  </si>
  <si>
    <t>Juin 2024</t>
  </si>
  <si>
    <t>Février</t>
  </si>
  <si>
    <t>Mars</t>
  </si>
  <si>
    <t>Avril</t>
  </si>
  <si>
    <t>Mai</t>
  </si>
  <si>
    <t>Juin</t>
  </si>
  <si>
    <t>EBE de référence (réel ou forfait)</t>
  </si>
  <si>
    <t>P11</t>
  </si>
  <si>
    <t>P12</t>
  </si>
  <si>
    <t>Dépenses Janvier 2024</t>
  </si>
  <si>
    <t>Quantité consommée Janvier 2024</t>
  </si>
  <si>
    <t>Prix unitaire Février 2024</t>
  </si>
  <si>
    <t>Prix unitaire Janvier 2024</t>
  </si>
  <si>
    <t>Dépenses Février 2024</t>
  </si>
  <si>
    <t>Quantité consommée Février 2024</t>
  </si>
  <si>
    <t>Quantité consommée Mars 2024</t>
  </si>
  <si>
    <t>Prix unitaire Mars 2024</t>
  </si>
  <si>
    <t>Dépenses Mars 2024</t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</si>
  <si>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</si>
  <si>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</si>
  <si>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</si>
  <si>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</si>
  <si>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</si>
  <si>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</si>
  <si>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Quantité consommée Juin 2024</t>
  </si>
  <si>
    <t>Prix unitaire Juin 2024</t>
  </si>
  <si>
    <t>Dépenses Juin 2024</t>
  </si>
  <si>
    <t>Janvier-Février-Mars 2024</t>
  </si>
  <si>
    <t>Montant maximum du régime (à cacher) - janvier</t>
  </si>
  <si>
    <t>Montant restant brut (à cacher) - janvier</t>
  </si>
  <si>
    <t>Montant restant avec prise en compte des autres régimes (à cacher) - janvier</t>
  </si>
  <si>
    <t>Montant maximum du régime (à cacher) - février</t>
  </si>
  <si>
    <t>Montant restant brut (à cacher) - février</t>
  </si>
  <si>
    <t>Montant restant avec prise en compte des autres régimes (à cacher) - février</t>
  </si>
  <si>
    <t>Montant maximum du régime (à cacher) - mars</t>
  </si>
  <si>
    <t>Montant restant brut (à cacher) - mars</t>
  </si>
  <si>
    <t>Montant restant avec prise en compte des autres régimes (à cacher) - mars</t>
  </si>
  <si>
    <t>Montant maximum du régime (à cacher) - avril</t>
  </si>
  <si>
    <t>Montant restant brut (à cacher) - avril</t>
  </si>
  <si>
    <t>Montant restant avec prise en compte des autres régimes (à cacher) - avril</t>
  </si>
  <si>
    <t>Montant maximum du régime (à cacher) - mai</t>
  </si>
  <si>
    <t>Montant restant brut (à cacher) - mai</t>
  </si>
  <si>
    <t>Montant restant avec prise en compte des autres régimes (à cacher) - mai</t>
  </si>
  <si>
    <t>Montant maximum du régime (à cacher) - juin</t>
  </si>
  <si>
    <t>Montant restant brut (à cacher) - juin</t>
  </si>
  <si>
    <t>Montant restant avec prise en compte des autres régimes (à cacher) - juin</t>
  </si>
  <si>
    <t>Montant d'aide maximum auquel vous pouvez prétendre pour janvier [COCHER LA CASE "SECTEUR DE L'ENTITE"]</t>
  </si>
  <si>
    <t>Montant d'aide maximum auquel vous pouvez prétendre pour février [COCHER LA CASE "SECTEUR DE L'ENTITE"]</t>
  </si>
  <si>
    <t>Montant d'aide maximum auquel vous pouvez prétendre pour mars [COCHER LA CASE "SECTEUR DE L'ENTITE"]</t>
  </si>
  <si>
    <t>Montant d'aide maximum auquel vous pouvez prétendre pour avril [COCHER LA CASE "SECTEUR DE L'ENTITE"]</t>
  </si>
  <si>
    <t>Montant d'aide maximum auquel vous pouvez prétendre pour mai [COCHER LA CASE "SECTEUR DE L'ENTITE"]</t>
  </si>
  <si>
    <t>Montant d'aide maximum auquel vous pouvez prétendre pour juin [COCHER LA CASE "SECTEUR DE L'ENTITE"]</t>
  </si>
  <si>
    <t xml:space="preserve">Total des aides perçues par régime à date de janvier 2024 </t>
  </si>
  <si>
    <t>Total des aides perçues par régime à date de février 2024</t>
  </si>
  <si>
    <t>Total des aides perçues par régime à date de mars 2024</t>
  </si>
  <si>
    <t xml:space="preserve">Total des aides perçues par régime à date de avril 2024 </t>
  </si>
  <si>
    <t>Total des aides perçues par régime à date de mai 2024</t>
  </si>
  <si>
    <t>Total des aides perçues par régime à date de juin 2024</t>
  </si>
  <si>
    <t>Avril-mai-Juin 2024</t>
  </si>
  <si>
    <t>Les cases sur fonds jaune sont à renseigner par l'entreprise</t>
  </si>
  <si>
    <r>
      <t xml:space="preserve">Les cases identifiées par une lettre en rouge </t>
    </r>
    <r>
      <rPr>
        <b/>
        <sz val="10"/>
        <color rgb="FFFF0000"/>
        <rFont val="Marianne"/>
        <family val="3"/>
      </rPr>
      <t>[X]</t>
    </r>
    <r>
      <rPr>
        <sz val="10"/>
        <color theme="1"/>
        <rFont val="Marianne"/>
        <family val="3"/>
      </rPr>
      <t xml:space="preserve"> sont à reporter dans le formulaire de demande d'aide</t>
    </r>
  </si>
  <si>
    <t>Raison sociale de l'entreprise</t>
  </si>
  <si>
    <t>Calcul du montant d'aide cumulé</t>
  </si>
  <si>
    <r>
      <rPr>
        <sz val="11"/>
        <color rgb="FFFF0000"/>
        <rFont val="Marianne"/>
        <family val="3"/>
      </rPr>
      <t>[J]</t>
    </r>
    <r>
      <rPr>
        <sz val="11"/>
        <color rgb="FF000000"/>
        <rFont val="Marianne"/>
        <family val="3"/>
      </rPr>
      <t xml:space="preserve"> Montant d'aide total à reporter sur le formulaire</t>
    </r>
  </si>
  <si>
    <t>Fiche de calcul pour renseigner le formulaire de demande d'aide pour le gucihet d'aide électricité 2024 à destination des ETI</t>
  </si>
  <si>
    <t>Montant d'aide maximal que vous pouvez demander en € pour janvier-février-mars 2024</t>
  </si>
  <si>
    <t>Montant d'aide maximal que vous pouvez demander en € pour avril-mai-juin 2024</t>
  </si>
  <si>
    <t>Montant d'aide maximal que vous pouvez demander en € pour juillet-août-septembre 2024</t>
  </si>
  <si>
    <t>Montant d'aide maximal que vous pouvez demander en € pour octobre-novembre-décembre 2024</t>
  </si>
  <si>
    <t xml:space="preserve">Total des aides perçues par régime à date de juillet 2024 </t>
  </si>
  <si>
    <t>Montant maximum du régime (à cacher) - juillet</t>
  </si>
  <si>
    <t>Montant restant brut (à cacher) - juillet</t>
  </si>
  <si>
    <t>Montant restant avec prise en compte des autres régimes (à cacher) - juillet</t>
  </si>
  <si>
    <t>Montant d'aide maximum auquel vous pouvez prétendre pour juillet [COCHER LA CASE "SECTEUR DE L'ENTITE"]</t>
  </si>
  <si>
    <t>Juillet 2024</t>
  </si>
  <si>
    <t>Août 2024</t>
  </si>
  <si>
    <t>Septembre 2024</t>
  </si>
  <si>
    <t>Juillet-Août-Septembre 2024</t>
  </si>
  <si>
    <t>Juillet</t>
  </si>
  <si>
    <t>Août</t>
  </si>
  <si>
    <t>Septembre</t>
  </si>
  <si>
    <t>Total des aides perçues par régime à date de août 2024</t>
  </si>
  <si>
    <t>Montant maximum du régime (à cacher) - août</t>
  </si>
  <si>
    <t>Montant restant brut (à cacher) - août</t>
  </si>
  <si>
    <t>Montant restant avec prise en compte des autres régimes (à cacher) - août</t>
  </si>
  <si>
    <t>Montant d'aide maximum auquel vous pouvez prétendre pour août [COCHER LA CASE "SECTEUR DE L'ENTITE"]</t>
  </si>
  <si>
    <t>Total des aides perçues par régime à date de septembre 2024</t>
  </si>
  <si>
    <t>Montant maximum du régime (à cacher) - septembre</t>
  </si>
  <si>
    <t>Montant restant brut (à cacher) - septembre</t>
  </si>
  <si>
    <t>Montant restant avec prise en compte des autres régimes (à cacher) - septembre</t>
  </si>
  <si>
    <t>Montant d'aide maximum auquel vous pouvez prétendre pour septembre [COCHER LA CASE "SECTEUR DE L'ENTITE"]</t>
  </si>
  <si>
    <t>Octobre 2024</t>
  </si>
  <si>
    <t>Octobre</t>
  </si>
  <si>
    <t>Novembre 2024</t>
  </si>
  <si>
    <t>Novembre</t>
  </si>
  <si>
    <t xml:space="preserve">Total des aides perçues par régime à date de octobre 2024 </t>
  </si>
  <si>
    <t>Montant maximum du régime (à cacher) - octobre</t>
  </si>
  <si>
    <t>Montant restant brut (à cacher) - octobre</t>
  </si>
  <si>
    <t>Montant restant avec prise en compte des autres régimes (à cacher) - octobre</t>
  </si>
  <si>
    <t>Montant d'aide maximum auquel vous pouvez prétendre pour octobre [COCHER LA CASE "SECTEUR DE L'ENTITE"]</t>
  </si>
  <si>
    <t>Décembre 2024</t>
  </si>
  <si>
    <t>Octobre-Novembre-Décembre 2024</t>
  </si>
  <si>
    <t>Décembre</t>
  </si>
  <si>
    <t>Total des aides perçues par régime à date de novembre 2024</t>
  </si>
  <si>
    <t>Montant maximum du régime (à cacher) - novembre</t>
  </si>
  <si>
    <t>Montant restant brut (à cacher) - novembre</t>
  </si>
  <si>
    <t>Montant restant avec prise en compte des autres régimes (à cacher) - novembre</t>
  </si>
  <si>
    <t>Montant d'aide maximum auquel vous pouvez prétendre pour novembre [COCHER LA CASE "SECTEUR DE L'ENTITE"]</t>
  </si>
  <si>
    <t>Total des aides perçues par régime à date de décembre 2024</t>
  </si>
  <si>
    <t>Montant maximum du régime (à cacher) - décembre</t>
  </si>
  <si>
    <t>Montant restant brut (à cacher) - décembre</t>
  </si>
  <si>
    <t>Montant restant avec prise en compte des autres régimes (à cacher) - décembre</t>
  </si>
  <si>
    <t>Montant d'aide maximum auquel vous pouvez prétendre pour décembre [COCHER LA CASE "SECTEUR DE L'ENTITE"]</t>
  </si>
  <si>
    <t>P13</t>
  </si>
  <si>
    <t>P14</t>
  </si>
  <si>
    <t>Dépenses Juillet 2024</t>
  </si>
  <si>
    <t>Quantité consommée Juillet 2024</t>
  </si>
  <si>
    <t>Prix unitaire Juillet 2024</t>
  </si>
  <si>
    <t>Dépenses Août 2024</t>
  </si>
  <si>
    <t>Quantité consommée Août 2024</t>
  </si>
  <si>
    <t>Prix unitaire Août 2024</t>
  </si>
  <si>
    <t>Dépenses Septembre 2024</t>
  </si>
  <si>
    <t>Quantité consommée Septembre 2024</t>
  </si>
  <si>
    <t>Prix unitaire Septembre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</si>
  <si>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</si>
  <si>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</si>
  <si>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</si>
  <si>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</si>
  <si>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</si>
  <si>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</si>
  <si>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Dépenses Décembre 2024</t>
  </si>
  <si>
    <t>Quantité consommée Décembre 2024</t>
  </si>
  <si>
    <t>Prix unitaire Décembre 2024</t>
  </si>
  <si>
    <t xml:space="preserve">2. Fiches calcul EBE </t>
  </si>
  <si>
    <t>3-4-5-6. Fiche de calcul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</si>
  <si>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la période de référence (au choix réel ou forfait).</t>
    </r>
  </si>
  <si>
    <t xml:space="preserve">
La fiche de calcul se remplit en majorité automatiquement par report des valeurs saisies dans les fiches 3, 4, 5 et 6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</si>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</sst>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\-yy;@"/>
    <numFmt numFmtId="174" formatCode="#,##0\ _€"/>
    <numFmt numFmtId="175" formatCode="0.00\ %"/>
  </numFmts>
  <fonts count="9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6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name val="Calibri"/>
      <family val="2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2"/>
      <color theme="1"/>
      <name val="Marianne"/>
      <family val="3"/>
    </font>
    <font>
      <sz val="11"/>
      <color rgb="FF000000"/>
      <name val="Marianne"/>
      <family val="3"/>
    </font>
    <font>
      <sz val="11"/>
      <color rgb="FFFF0000"/>
      <name val="Marianne"/>
      <family val="3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92CDDC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6" xfId="0" applyFont="1" applyFill="1" applyBorder="1" applyAlignment="1">
      <alignment horizontal="center" vertical="center" wrapText="1"/>
    </xf>
    <xf numFmtId="167" fontId="26" fillId="11" borderId="16" xfId="0" applyNumberFormat="1" applyFont="1" applyFill="1" applyBorder="1" applyAlignment="1">
      <alignment horizontal="center" vertical="center"/>
    </xf>
    <xf numFmtId="44" fontId="26" fillId="11" borderId="1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26" fillId="11" borderId="16" xfId="0" applyNumberFormat="1" applyFont="1" applyFill="1" applyBorder="1" applyAlignment="1">
      <alignment horizontal="center" vertical="center" wrapText="1"/>
    </xf>
    <xf numFmtId="174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7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4" fillId="17" borderId="17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2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18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32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5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4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21" borderId="16" xfId="0" applyFont="1" applyFill="1" applyBorder="1" applyAlignment="1">
      <alignment horizontal="center" vertical="center" wrapText="1"/>
    </xf>
    <xf numFmtId="167" fontId="26" fillId="21" borderId="24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21" borderId="4" xfId="0" applyNumberFormat="1" applyFont="1" applyFill="1" applyBorder="1" applyAlignment="1">
      <alignment horizontal="center" vertical="center" wrapText="1"/>
    </xf>
    <xf numFmtId="167" fontId="26" fillId="21" borderId="16" xfId="0" applyNumberFormat="1" applyFont="1" applyFill="1" applyBorder="1" applyAlignment="1">
      <alignment horizontal="center" vertical="center" wrapText="1"/>
    </xf>
    <xf numFmtId="0" fontId="83" fillId="0" borderId="2" xfId="0" quotePrefix="1" applyFont="1" applyBorder="1" applyAlignment="1" applyProtection="1">
      <alignment horizontal="center" vertical="center"/>
    </xf>
    <xf numFmtId="166" fontId="84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4" fillId="5" borderId="0" xfId="0" applyFont="1" applyFill="1" applyBorder="1" applyAlignment="1" applyProtection="1">
      <alignment horizontal="center" vertical="center"/>
    </xf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4" fillId="0" borderId="0" xfId="0" applyFont="1" applyAlignment="1" applyProtection="1">
      <alignment horizontal="center" vertical="center"/>
      <protection locked="0"/>
    </xf>
    <xf numFmtId="166" fontId="84" fillId="15" borderId="13" xfId="1" applyFont="1" applyFill="1" applyBorder="1" applyAlignment="1" applyProtection="1">
      <alignment horizontal="center" vertical="center"/>
    </xf>
    <xf numFmtId="166" fontId="84" fillId="3" borderId="2" xfId="1" applyFont="1" applyFill="1" applyBorder="1" applyAlignment="1" applyProtection="1">
      <alignment horizontal="center" vertical="center"/>
    </xf>
    <xf numFmtId="0" fontId="86" fillId="0" borderId="0" xfId="0" applyFont="1" applyProtection="1"/>
    <xf numFmtId="166" fontId="84" fillId="28" borderId="2" xfId="0" applyNumberFormat="1" applyFont="1" applyFill="1" applyBorder="1" applyAlignment="1" applyProtection="1">
      <alignment horizontal="center" vertical="center"/>
    </xf>
    <xf numFmtId="0" fontId="86" fillId="0" borderId="0" xfId="5" applyFont="1" applyProtection="1"/>
    <xf numFmtId="170" fontId="87" fillId="29" borderId="2" xfId="1" applyNumberFormat="1" applyFont="1" applyFill="1" applyBorder="1" applyAlignment="1" applyProtection="1">
      <alignment horizontal="center" vertical="center"/>
    </xf>
    <xf numFmtId="166" fontId="88" fillId="30" borderId="2" xfId="1" applyFont="1" applyFill="1" applyBorder="1" applyAlignment="1" applyProtection="1">
      <alignment horizontal="center" vertical="center"/>
    </xf>
    <xf numFmtId="0" fontId="40" fillId="0" borderId="2" xfId="0" quotePrefix="1" applyFont="1" applyBorder="1" applyAlignment="1" applyProtection="1">
      <alignment horizontal="center" vertical="center" wrapText="1"/>
    </xf>
    <xf numFmtId="17" fontId="40" fillId="0" borderId="2" xfId="0" quotePrefix="1" applyNumberFormat="1" applyFont="1" applyBorder="1" applyAlignment="1" applyProtection="1">
      <alignment horizontal="center" vertical="center"/>
    </xf>
    <xf numFmtId="4" fontId="34" fillId="14" borderId="2" xfId="2" applyNumberFormat="1" applyFont="1" applyFill="1" applyBorder="1" applyAlignment="1" applyProtection="1">
      <alignment horizontal="center" vertical="center"/>
      <protection locked="0"/>
    </xf>
    <xf numFmtId="4" fontId="34" fillId="3" borderId="2" xfId="2" applyNumberFormat="1" applyFont="1" applyFill="1" applyBorder="1" applyAlignment="1" applyProtection="1">
      <alignment horizontal="center" vertical="center"/>
    </xf>
    <xf numFmtId="4" fontId="39" fillId="3" borderId="2" xfId="2" applyNumberFormat="1" applyFont="1" applyFill="1" applyBorder="1" applyAlignment="1" applyProtection="1">
      <alignment horizontal="center" vertical="center"/>
    </xf>
    <xf numFmtId="4" fontId="28" fillId="3" borderId="2" xfId="2" applyNumberFormat="1" applyFont="1" applyFill="1" applyBorder="1" applyAlignment="1" applyProtection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1" fillId="27" borderId="0" xfId="0" applyFont="1" applyFill="1" applyAlignment="1">
      <alignment horizontal="center" vertical="center"/>
    </xf>
    <xf numFmtId="0" fontId="91" fillId="22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 shrinkToFit="1"/>
    </xf>
    <xf numFmtId="0" fontId="93" fillId="27" borderId="2" xfId="0" applyFont="1" applyFill="1" applyBorder="1" applyAlignment="1" applyProtection="1">
      <alignment horizontal="left" vertical="center" wrapText="1" shrinkToFit="1"/>
      <protection locked="0"/>
    </xf>
    <xf numFmtId="0" fontId="94" fillId="0" borderId="0" xfId="0" applyFont="1" applyAlignment="1">
      <alignment horizontal="center" vertical="center" wrapText="1" shrinkToFit="1"/>
    </xf>
    <xf numFmtId="0" fontId="79" fillId="0" borderId="0" xfId="0" applyFont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91" fillId="0" borderId="14" xfId="0" applyFont="1" applyBorder="1" applyAlignment="1">
      <alignment horizontal="center" vertical="center" wrapText="1"/>
    </xf>
    <xf numFmtId="164" fontId="95" fillId="22" borderId="2" xfId="1" applyNumberFormat="1" applyFont="1" applyFill="1" applyBorder="1" applyAlignment="1" applyProtection="1">
      <alignment horizontal="right" wrapText="1"/>
    </xf>
    <xf numFmtId="164" fontId="95" fillId="22" borderId="2" xfId="1" applyNumberFormat="1" applyFont="1" applyFill="1" applyBorder="1" applyAlignment="1" applyProtection="1">
      <alignment horizontal="right" vertical="center" wrapText="1"/>
    </xf>
    <xf numFmtId="0" fontId="96" fillId="22" borderId="2" xfId="5" applyFont="1" applyFill="1" applyBorder="1" applyAlignment="1">
      <alignment horizontal="center"/>
    </xf>
    <xf numFmtId="164" fontId="98" fillId="22" borderId="17" xfId="0" applyNumberFormat="1" applyFont="1" applyFill="1" applyBorder="1"/>
    <xf numFmtId="4" fontId="34" fillId="27" borderId="2" xfId="0" applyNumberFormat="1" applyFont="1" applyFill="1" applyBorder="1" applyAlignment="1" applyProtection="1">
      <alignment horizontal="center" vertical="center" wrapText="1"/>
      <protection locked="0"/>
    </xf>
    <xf numFmtId="4" fontId="34" fillId="33" borderId="2" xfId="2" applyNumberFormat="1" applyFont="1" applyFill="1" applyBorder="1" applyAlignment="1" applyProtection="1">
      <alignment horizontal="center" vertical="center"/>
      <protection locked="0"/>
    </xf>
    <xf numFmtId="0" fontId="27" fillId="0" borderId="12" xfId="1" applyNumberFormat="1" applyFont="1" applyBorder="1" applyAlignment="1" applyProtection="1">
      <alignment horizontal="right"/>
    </xf>
    <xf numFmtId="0" fontId="33" fillId="0" borderId="12" xfId="2" applyNumberFormat="1" applyFont="1" applyBorder="1" applyAlignment="1" applyProtection="1"/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167" fontId="89" fillId="0" borderId="24" xfId="1" applyNumberFormat="1" applyFont="1" applyFill="1" applyBorder="1" applyAlignment="1" applyProtection="1">
      <alignment horizontal="center" vertical="center"/>
    </xf>
    <xf numFmtId="0" fontId="90" fillId="0" borderId="24" xfId="0" applyFont="1" applyFill="1" applyBorder="1" applyAlignment="1">
      <alignment horizontal="center" vertical="center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7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8" xfId="5" applyFont="1" applyBorder="1" applyAlignment="1" applyProtection="1">
      <alignment horizontal="center" vertical="center" wrapText="1" shrinkToFit="1"/>
    </xf>
    <xf numFmtId="0" fontId="55" fillId="0" borderId="23" xfId="5" applyFont="1" applyBorder="1" applyAlignment="1" applyProtection="1">
      <alignment horizontal="center" vertical="center" wrapText="1" shrinkToFit="1"/>
    </xf>
    <xf numFmtId="0" fontId="61" fillId="0" borderId="14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7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7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horizontal="center" vertical="center"/>
    </xf>
    <xf numFmtId="0" fontId="54" fillId="0" borderId="18" xfId="0" applyFont="1" applyBorder="1" applyAlignment="1" applyProtection="1">
      <alignment horizontal="center" vertical="center"/>
    </xf>
    <xf numFmtId="0" fontId="54" fillId="0" borderId="23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7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7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84" fillId="3" borderId="14" xfId="1" applyFont="1" applyFill="1" applyBorder="1" applyAlignment="1" applyProtection="1">
      <alignment horizontal="center" vertical="center"/>
    </xf>
    <xf numFmtId="166" fontId="84" fillId="3" borderId="20" xfId="1" applyFont="1" applyFill="1" applyBorder="1" applyAlignment="1" applyProtection="1">
      <alignment horizontal="center" vertical="center"/>
    </xf>
    <xf numFmtId="166" fontId="84" fillId="3" borderId="17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0" xfId="1" applyNumberFormat="1" applyFont="1" applyFill="1" applyBorder="1" applyAlignment="1" applyProtection="1">
      <alignment horizontal="center" vertical="center" wrapText="1"/>
    </xf>
    <xf numFmtId="170" fontId="69" fillId="3" borderId="17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5" fillId="0" borderId="7" xfId="0" applyFont="1" applyBorder="1" applyAlignment="1" applyProtection="1">
      <alignment horizontal="center" vertical="center" wrapText="1"/>
    </xf>
    <xf numFmtId="0" fontId="55" fillId="0" borderId="21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7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0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7" xfId="0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7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7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7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/>
    </xf>
    <xf numFmtId="0" fontId="34" fillId="23" borderId="17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7" xfId="0" applyFont="1" applyFill="1" applyBorder="1" applyAlignment="1" applyProtection="1">
      <alignment horizont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8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E19431-43D4-4692-9822-9F3CB235B9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A03871-2FF9-443A-81F2-254D71A922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3F98FA-E648-4B83-8B9C-3D17053C51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4AF89B-0027-4CD3-86FD-18EFC712FE5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AA83BB-977F-4A28-A493-8104BD45E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7599E8-2653-4935-A8F2-9DD1B4F76BA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4278358</xdr:colOff>
      <xdr:row>0</xdr:row>
      <xdr:rowOff>314325</xdr:rowOff>
    </xdr:from>
    <xdr:to>
      <xdr:col>0</xdr:col>
      <xdr:colOff>6819899</xdr:colOff>
      <xdr:row>0</xdr:row>
      <xdr:rowOff>1666875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ECCC6B-F3BB-4DB1-BA83-7141A82E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8358" y="314325"/>
          <a:ext cx="2541541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247650</xdr:rowOff>
    </xdr:from>
    <xdr:to>
      <xdr:col>0</xdr:col>
      <xdr:colOff>2428875</xdr:colOff>
      <xdr:row>0</xdr:row>
      <xdr:rowOff>1803173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A35A49-16CE-494A-BF60-C9D74DB2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47650"/>
          <a:ext cx="2409825" cy="155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55" zoomScaleNormal="40" zoomScaleSheetLayoutView="55" workbookViewId="0">
      <selection activeCell="D4" sqref="D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3088</v>
      </c>
      <c r="C3" s="9" t="s">
        <v>3333</v>
      </c>
      <c r="D3" s="9" t="s">
        <v>3334</v>
      </c>
    </row>
    <row r="4" spans="1:4" ht="266.25" customHeight="1" x14ac:dyDescent="0.25">
      <c r="A4" s="10" t="s">
        <v>2</v>
      </c>
      <c r="B4" s="12" t="s">
        <v>3086</v>
      </c>
      <c r="C4" s="13" t="s">
        <v>3335</v>
      </c>
      <c r="D4" s="13" t="s">
        <v>3336</v>
      </c>
    </row>
    <row r="5" spans="1:4" ht="401.25" customHeight="1" x14ac:dyDescent="0.25">
      <c r="A5" s="14" t="s">
        <v>3</v>
      </c>
      <c r="B5" s="15" t="s">
        <v>3087</v>
      </c>
      <c r="C5" s="11"/>
      <c r="D5" s="11" t="s">
        <v>3188</v>
      </c>
    </row>
    <row r="6" spans="1:4" ht="79.5" customHeight="1" x14ac:dyDescent="0.25">
      <c r="C6" s="16"/>
    </row>
  </sheetData>
  <sheetProtection algorithmName="SHA-512" hashValue="XKbcmAoG8FlXw+XT+e/54mGhv1+lT0DhX+pbCXyhfwY1PlTQ6V5LUA433GsvzLhDyLa6cqIIvoQfVg8cZTW0ng==" saltValue="URevpu2EP0wERERkxfbUX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0" zoomScaleNormal="50" workbookViewId="0">
      <selection activeCell="BZ34" sqref="BZ34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0" customWidth="1"/>
    <col min="19" max="19" width="45" style="198" bestFit="1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1" customWidth="1"/>
    <col min="24" max="24" width="25.5703125" style="198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8" width="25.5703125" style="198" customWidth="1"/>
    <col min="29" max="29" width="45.5703125" style="198" bestFit="1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45" style="19" bestFit="1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61"/>
      <c r="H1" s="166"/>
      <c r="I1" s="166"/>
      <c r="J1" s="127"/>
      <c r="K1" s="336" t="s">
        <v>4</v>
      </c>
      <c r="L1" s="337"/>
      <c r="M1" s="337"/>
      <c r="N1" s="338"/>
    </row>
    <row r="2" spans="1:76" s="20" customFormat="1" ht="48.75" customHeight="1" thickBot="1" x14ac:dyDescent="0.3">
      <c r="A2" s="157" t="s">
        <v>3089</v>
      </c>
      <c r="E2" s="155"/>
      <c r="F2" s="155"/>
      <c r="G2" s="162"/>
      <c r="H2" s="142"/>
      <c r="I2" s="143"/>
      <c r="J2" s="127"/>
      <c r="K2" s="22" t="s">
        <v>6</v>
      </c>
      <c r="L2" s="23" t="s">
        <v>7</v>
      </c>
      <c r="M2" s="24" t="s">
        <v>8</v>
      </c>
      <c r="N2" s="25" t="s">
        <v>9</v>
      </c>
      <c r="O2" s="21"/>
      <c r="P2" s="21"/>
      <c r="Q2" s="21"/>
      <c r="R2" s="231"/>
      <c r="S2" s="199"/>
      <c r="T2" s="21"/>
      <c r="U2" s="22" t="s">
        <v>6</v>
      </c>
      <c r="V2" s="23" t="s">
        <v>7</v>
      </c>
      <c r="W2" s="24" t="s">
        <v>8</v>
      </c>
      <c r="X2" s="25" t="s">
        <v>9</v>
      </c>
      <c r="Y2" s="21"/>
      <c r="Z2" s="21"/>
      <c r="AA2" s="21"/>
      <c r="AB2" s="199"/>
      <c r="AC2" s="199"/>
      <c r="AD2" s="21"/>
      <c r="AE2" s="22" t="s">
        <v>6</v>
      </c>
      <c r="AF2" s="23" t="s">
        <v>7</v>
      </c>
      <c r="AG2" s="24" t="s">
        <v>8</v>
      </c>
      <c r="AH2" s="25" t="s">
        <v>9</v>
      </c>
      <c r="AI2" s="21"/>
      <c r="AJ2" s="21"/>
      <c r="AK2" s="21"/>
      <c r="AL2" s="21"/>
      <c r="AM2" s="199"/>
      <c r="AN2" s="21"/>
      <c r="AO2" s="22" t="s">
        <v>6</v>
      </c>
      <c r="AP2" s="23" t="s">
        <v>7</v>
      </c>
      <c r="AQ2" s="24" t="s">
        <v>8</v>
      </c>
      <c r="AR2" s="25" t="s">
        <v>9</v>
      </c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3"/>
      <c r="H3" s="164"/>
      <c r="I3" s="355" t="s">
        <v>3207</v>
      </c>
      <c r="J3" s="156" t="s">
        <v>3209</v>
      </c>
      <c r="K3" s="151">
        <f>Q28</f>
        <v>0</v>
      </c>
      <c r="L3" s="167">
        <f>Q29</f>
        <v>0</v>
      </c>
      <c r="M3" s="167">
        <f>Q30</f>
        <v>0</v>
      </c>
      <c r="N3" s="167">
        <f>Q31</f>
        <v>0</v>
      </c>
      <c r="O3" s="141"/>
      <c r="P3" s="166"/>
      <c r="Q3" s="166"/>
      <c r="R3" s="356" t="s">
        <v>3208</v>
      </c>
      <c r="S3" s="156" t="s">
        <v>3218</v>
      </c>
      <c r="T3" s="166"/>
      <c r="U3" s="151">
        <f>AF28</f>
        <v>0</v>
      </c>
      <c r="V3" s="167">
        <f>AF29</f>
        <v>0</v>
      </c>
      <c r="W3" s="167">
        <f>AF30</f>
        <v>0</v>
      </c>
      <c r="X3" s="167">
        <f>AF31</f>
        <v>0</v>
      </c>
      <c r="AB3" s="356" t="s">
        <v>3313</v>
      </c>
      <c r="AC3" s="156" t="s">
        <v>3315</v>
      </c>
      <c r="AE3" s="151">
        <f>AU28</f>
        <v>0</v>
      </c>
      <c r="AF3" s="167">
        <f>AU29</f>
        <v>0</v>
      </c>
      <c r="AG3" s="167">
        <f>AU30</f>
        <v>0</v>
      </c>
      <c r="AH3" s="167">
        <f>AU31</f>
        <v>0</v>
      </c>
      <c r="AL3" s="356" t="s">
        <v>3314</v>
      </c>
      <c r="AM3" s="156" t="s">
        <v>3324</v>
      </c>
      <c r="AO3" s="151">
        <f>BJ28</f>
        <v>0</v>
      </c>
      <c r="AP3" s="167">
        <f>BJ29</f>
        <v>0</v>
      </c>
      <c r="AQ3" s="167">
        <f>BJ30</f>
        <v>0</v>
      </c>
      <c r="AR3" s="167">
        <f>BE31</f>
        <v>0</v>
      </c>
    </row>
    <row r="4" spans="1:76" ht="26.1" customHeight="1" thickBot="1" x14ac:dyDescent="0.4">
      <c r="A4" s="158" t="s">
        <v>5</v>
      </c>
      <c r="G4" s="163"/>
      <c r="H4" s="164"/>
      <c r="I4" s="355"/>
      <c r="J4" s="156" t="s">
        <v>3213</v>
      </c>
      <c r="K4" s="151">
        <f>V28</f>
        <v>0</v>
      </c>
      <c r="L4" s="167">
        <f>V29</f>
        <v>0</v>
      </c>
      <c r="M4" s="167">
        <f>V30</f>
        <v>0</v>
      </c>
      <c r="N4" s="167">
        <f>V31</f>
        <v>0</v>
      </c>
      <c r="O4" s="141"/>
      <c r="P4" s="142"/>
      <c r="Q4" s="143"/>
      <c r="R4" s="356"/>
      <c r="S4" s="156" t="s">
        <v>3221</v>
      </c>
      <c r="T4" s="141"/>
      <c r="U4" s="151">
        <f>AK28</f>
        <v>0</v>
      </c>
      <c r="V4" s="167">
        <f>AK29</f>
        <v>0</v>
      </c>
      <c r="W4" s="167">
        <f>AK30</f>
        <v>0</v>
      </c>
      <c r="X4" s="167">
        <f>AK31</f>
        <v>0</v>
      </c>
      <c r="AB4" s="356"/>
      <c r="AC4" s="156" t="s">
        <v>3318</v>
      </c>
      <c r="AE4" s="151">
        <f>AZ28</f>
        <v>0</v>
      </c>
      <c r="AF4" s="167">
        <f>AZ29</f>
        <v>0</v>
      </c>
      <c r="AG4" s="167">
        <f>AZ30</f>
        <v>0</v>
      </c>
      <c r="AH4" s="167">
        <f>AZ31</f>
        <v>0</v>
      </c>
      <c r="AL4" s="356"/>
      <c r="AM4" s="156" t="s">
        <v>3327</v>
      </c>
      <c r="AO4" s="151">
        <f>BO28</f>
        <v>0</v>
      </c>
      <c r="AP4" s="167">
        <f>BO29</f>
        <v>0</v>
      </c>
      <c r="AQ4" s="167">
        <f>BO30</f>
        <v>0</v>
      </c>
      <c r="AR4" s="167">
        <f>BJ31</f>
        <v>0</v>
      </c>
    </row>
    <row r="5" spans="1:76" ht="24" thickBot="1" x14ac:dyDescent="0.4">
      <c r="A5" s="159" t="s">
        <v>10</v>
      </c>
      <c r="G5" s="163"/>
      <c r="H5" s="164"/>
      <c r="I5" s="355"/>
      <c r="J5" s="156" t="s">
        <v>3217</v>
      </c>
      <c r="K5" s="151">
        <f>AA28</f>
        <v>0</v>
      </c>
      <c r="L5" s="167">
        <f>AA29</f>
        <v>0</v>
      </c>
      <c r="M5" s="167">
        <f>AA30</f>
        <v>0</v>
      </c>
      <c r="N5" s="167">
        <f>AA31</f>
        <v>0</v>
      </c>
      <c r="O5" s="141"/>
      <c r="P5" s="144"/>
      <c r="Q5" s="144"/>
      <c r="R5" s="356"/>
      <c r="S5" s="156" t="s">
        <v>3226</v>
      </c>
      <c r="T5" s="141"/>
      <c r="U5" s="151">
        <f>AP28</f>
        <v>0</v>
      </c>
      <c r="V5" s="167">
        <f>AP29</f>
        <v>0</v>
      </c>
      <c r="W5" s="167">
        <f>AP30</f>
        <v>0</v>
      </c>
      <c r="X5" s="167">
        <f>AP31</f>
        <v>0</v>
      </c>
      <c r="AB5" s="356"/>
      <c r="AC5" s="156" t="s">
        <v>3321</v>
      </c>
      <c r="AE5" s="151">
        <f>BE28</f>
        <v>0</v>
      </c>
      <c r="AF5" s="167">
        <f>BE29</f>
        <v>0</v>
      </c>
      <c r="AG5" s="167">
        <f>BE30</f>
        <v>0</v>
      </c>
      <c r="AH5" s="167">
        <f>BE31</f>
        <v>0</v>
      </c>
      <c r="AL5" s="356"/>
      <c r="AM5" s="156" t="s">
        <v>3330</v>
      </c>
      <c r="AO5" s="151">
        <f>BT28</f>
        <v>0</v>
      </c>
      <c r="AP5" s="167">
        <f>BT29</f>
        <v>0</v>
      </c>
      <c r="AQ5" s="167">
        <f>BT30</f>
        <v>0</v>
      </c>
      <c r="AR5" s="167">
        <f>BO31</f>
        <v>0</v>
      </c>
    </row>
    <row r="6" spans="1:76" ht="19.350000000000001" customHeight="1" thickBot="1" x14ac:dyDescent="0.4">
      <c r="A6" s="159" t="s">
        <v>11</v>
      </c>
      <c r="G6" s="163"/>
      <c r="H6" s="165"/>
      <c r="I6" s="355"/>
      <c r="J6" s="156" t="s">
        <v>3210</v>
      </c>
      <c r="K6" s="152"/>
      <c r="L6" s="153">
        <f>R29</f>
        <v>0</v>
      </c>
      <c r="M6" s="152"/>
      <c r="N6" s="152"/>
      <c r="O6" s="141"/>
      <c r="P6" s="144"/>
      <c r="Q6" s="144"/>
      <c r="R6" s="356"/>
      <c r="S6" s="156" t="s">
        <v>3219</v>
      </c>
      <c r="T6" s="141"/>
      <c r="U6" s="152"/>
      <c r="V6" s="153">
        <f>AG29</f>
        <v>0</v>
      </c>
      <c r="W6" s="152"/>
      <c r="X6" s="152"/>
      <c r="AB6" s="356"/>
      <c r="AC6" s="156" t="s">
        <v>3316</v>
      </c>
      <c r="AE6" s="152"/>
      <c r="AF6" s="153">
        <f>AV29</f>
        <v>0</v>
      </c>
      <c r="AG6" s="152"/>
      <c r="AH6" s="152"/>
      <c r="AL6" s="356"/>
      <c r="AM6" s="156" t="s">
        <v>3325</v>
      </c>
      <c r="AO6" s="152"/>
      <c r="AP6" s="153">
        <f>BK29</f>
        <v>0</v>
      </c>
      <c r="AQ6" s="152"/>
      <c r="AR6" s="152"/>
    </row>
    <row r="7" spans="1:76" ht="19.350000000000001" customHeight="1" thickBot="1" x14ac:dyDescent="0.4">
      <c r="A7" s="256" t="s">
        <v>3162</v>
      </c>
      <c r="G7" s="163"/>
      <c r="H7" s="165"/>
      <c r="I7" s="355"/>
      <c r="J7" s="156" t="s">
        <v>3212</v>
      </c>
      <c r="K7" s="152"/>
      <c r="L7" s="151">
        <f>IF(R29&gt;0,IF(R29&lt;1,S29/ROUND(R29,2),S29/ROUND(R29,0)),0)</f>
        <v>0</v>
      </c>
      <c r="M7" s="152"/>
      <c r="N7" s="152"/>
      <c r="O7" s="141"/>
      <c r="P7" s="144"/>
      <c r="Q7" s="144"/>
      <c r="R7" s="356"/>
      <c r="S7" s="156" t="s">
        <v>3220</v>
      </c>
      <c r="T7" s="141"/>
      <c r="U7" s="152"/>
      <c r="V7" s="151">
        <f>IF(AG29&gt;0,IF(AG29&lt;1,AH29/ROUND(AG29,2),AH29/ROUND(AG29,0)),0)</f>
        <v>0</v>
      </c>
      <c r="W7" s="152"/>
      <c r="X7" s="152"/>
      <c r="AB7" s="356"/>
      <c r="AC7" s="156" t="s">
        <v>3317</v>
      </c>
      <c r="AE7" s="152"/>
      <c r="AF7" s="151">
        <f>IF(AV29&gt;0,IF(AV29&lt;1,AW29/ROUND(AV29,2),AW29/ROUND(AV29,0)),0)</f>
        <v>0</v>
      </c>
      <c r="AG7" s="152"/>
      <c r="AH7" s="152"/>
      <c r="AL7" s="356"/>
      <c r="AM7" s="156" t="s">
        <v>3326</v>
      </c>
      <c r="AO7" s="152"/>
      <c r="AP7" s="151">
        <f>IF(BK29&gt;0,IF(BK29&lt;1,BL29/ROUND(BK29,2),BL29/ROUND(BK29,0)),0)</f>
        <v>0</v>
      </c>
      <c r="AQ7" s="152"/>
      <c r="AR7" s="152"/>
      <c r="BS7" s="20"/>
    </row>
    <row r="8" spans="1:76" ht="24" thickBot="1" x14ac:dyDescent="0.4">
      <c r="A8" s="160" t="s">
        <v>12</v>
      </c>
      <c r="G8" s="163"/>
      <c r="H8" s="165"/>
      <c r="I8" s="355"/>
      <c r="J8" s="156" t="s">
        <v>3214</v>
      </c>
      <c r="K8" s="152"/>
      <c r="L8" s="153">
        <f>W29</f>
        <v>0</v>
      </c>
      <c r="M8" s="152"/>
      <c r="N8" s="152"/>
      <c r="O8" s="141"/>
      <c r="P8" s="145"/>
      <c r="Q8" s="145"/>
      <c r="R8" s="356"/>
      <c r="S8" s="156" t="s">
        <v>3222</v>
      </c>
      <c r="T8" s="141"/>
      <c r="U8" s="152"/>
      <c r="V8" s="153">
        <f>AL29</f>
        <v>0</v>
      </c>
      <c r="W8" s="152"/>
      <c r="X8" s="152"/>
      <c r="AB8" s="356"/>
      <c r="AC8" s="156" t="s">
        <v>3319</v>
      </c>
      <c r="AE8" s="152"/>
      <c r="AF8" s="153">
        <f>BA29</f>
        <v>0</v>
      </c>
      <c r="AG8" s="152"/>
      <c r="AH8" s="152"/>
      <c r="AL8" s="356"/>
      <c r="AM8" s="156" t="s">
        <v>3328</v>
      </c>
      <c r="AO8" s="152"/>
      <c r="AP8" s="153">
        <f>BP29</f>
        <v>0</v>
      </c>
      <c r="AQ8" s="152"/>
      <c r="AR8" s="152"/>
    </row>
    <row r="9" spans="1:76" ht="24" thickBot="1" x14ac:dyDescent="0.4">
      <c r="A9" s="160" t="s">
        <v>13</v>
      </c>
      <c r="G9" s="163"/>
      <c r="H9" s="164"/>
      <c r="I9" s="355"/>
      <c r="J9" s="156" t="s">
        <v>3211</v>
      </c>
      <c r="K9" s="154"/>
      <c r="L9" s="151">
        <f>IF(W29&gt;0,IF(W29&lt;1,X29/ROUND(W29,2),X29/ROUND(W29,0)),0)</f>
        <v>0</v>
      </c>
      <c r="M9" s="154"/>
      <c r="N9" s="154"/>
      <c r="O9" s="141"/>
      <c r="P9" s="145"/>
      <c r="Q9" s="145"/>
      <c r="R9" s="356"/>
      <c r="S9" s="156" t="s">
        <v>3223</v>
      </c>
      <c r="T9" s="141"/>
      <c r="U9" s="154"/>
      <c r="V9" s="151">
        <f>IF(AL29&gt;0,IF(AL29&lt;1,AM29/ROUND(AL29,2),AM29/ROUND(AL29,0)),0)</f>
        <v>0</v>
      </c>
      <c r="W9" s="154"/>
      <c r="X9" s="154"/>
      <c r="AB9" s="356"/>
      <c r="AC9" s="156" t="s">
        <v>3320</v>
      </c>
      <c r="AE9" s="154"/>
      <c r="AF9" s="151">
        <f>IF(BA29&gt;0,IF(BA29&lt;1,BB29/ROUND(BA29,2),BB29/ROUND(BA29,0)),0)</f>
        <v>0</v>
      </c>
      <c r="AG9" s="154"/>
      <c r="AH9" s="154"/>
      <c r="AL9" s="356"/>
      <c r="AM9" s="156" t="s">
        <v>3329</v>
      </c>
      <c r="AO9" s="154"/>
      <c r="AP9" s="151">
        <f>IF(BP29&gt;0,IF(BP29&lt;1,BQ29/ROUND(BP29,2),BQ29/ROUND(BP29,0)),0)</f>
        <v>0</v>
      </c>
      <c r="AQ9" s="154"/>
      <c r="AR9" s="154"/>
    </row>
    <row r="10" spans="1:76" ht="24" thickBot="1" x14ac:dyDescent="0.4">
      <c r="A10" s="159" t="s">
        <v>14</v>
      </c>
      <c r="G10" s="163"/>
      <c r="H10" s="165"/>
      <c r="I10" s="355"/>
      <c r="J10" s="156" t="s">
        <v>3215</v>
      </c>
      <c r="K10" s="152"/>
      <c r="L10" s="33">
        <f>AB29</f>
        <v>0</v>
      </c>
      <c r="M10" s="152"/>
      <c r="N10" s="140"/>
      <c r="O10" s="141"/>
      <c r="P10" s="145"/>
      <c r="Q10" s="145"/>
      <c r="R10" s="356"/>
      <c r="S10" s="156" t="s">
        <v>3224</v>
      </c>
      <c r="T10" s="141"/>
      <c r="U10" s="152"/>
      <c r="V10" s="33">
        <f>AQ29</f>
        <v>0</v>
      </c>
      <c r="W10" s="152"/>
      <c r="X10" s="140"/>
      <c r="AB10" s="356"/>
      <c r="AC10" s="156" t="s">
        <v>3322</v>
      </c>
      <c r="AE10" s="152"/>
      <c r="AF10" s="33">
        <f>BF29</f>
        <v>0</v>
      </c>
      <c r="AG10" s="152"/>
      <c r="AH10" s="140"/>
      <c r="AL10" s="356"/>
      <c r="AM10" s="156" t="s">
        <v>3331</v>
      </c>
      <c r="AO10" s="152"/>
      <c r="AP10" s="33">
        <f>BU29</f>
        <v>0</v>
      </c>
      <c r="AQ10" s="152"/>
      <c r="AR10" s="140"/>
      <c r="AU10" s="27"/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15</v>
      </c>
      <c r="G11" s="163"/>
      <c r="H11" s="164"/>
      <c r="I11" s="355"/>
      <c r="J11" s="156" t="s">
        <v>3216</v>
      </c>
      <c r="K11" s="154"/>
      <c r="L11" s="151">
        <f>IF(AB29&gt;0,IF(AB29&lt;1,AC29/ROUND(AB29,2),AC29/ROUND(AB29,0)),0)</f>
        <v>0</v>
      </c>
      <c r="M11" s="154"/>
      <c r="N11" s="154"/>
      <c r="O11" s="141"/>
      <c r="P11" s="145"/>
      <c r="Q11" s="146"/>
      <c r="R11" s="356"/>
      <c r="S11" s="156" t="s">
        <v>3225</v>
      </c>
      <c r="T11" s="141"/>
      <c r="U11" s="154"/>
      <c r="V11" s="151">
        <f>IF(AQ29&gt;0,IF(AQ29&lt;1,AR29/ROUND(AQ29,2),AR29/ROUND(AQ29,0)),0)</f>
        <v>0</v>
      </c>
      <c r="W11" s="154"/>
      <c r="X11" s="154"/>
      <c r="AB11" s="356"/>
      <c r="AC11" s="156" t="s">
        <v>3323</v>
      </c>
      <c r="AE11" s="154"/>
      <c r="AF11" s="151">
        <f>IF(BF29&gt;0,IF(BF29&lt;1,BG29/ROUND(BF29,2),BG29/ROUND(BF29,0)),0)</f>
        <v>0</v>
      </c>
      <c r="AG11" s="154"/>
      <c r="AH11" s="154"/>
      <c r="AL11" s="356"/>
      <c r="AM11" s="156" t="s">
        <v>3332</v>
      </c>
      <c r="AO11" s="154"/>
      <c r="AP11" s="151">
        <f>IF(BU29&gt;0,IF(BU29&lt;1,BV29/ROUND(BU29,2),BV29/ROUND(BU29,0)),0)</f>
        <v>0</v>
      </c>
      <c r="AQ11" s="154"/>
      <c r="AR11" s="154"/>
      <c r="AX11" s="339"/>
      <c r="AY11" s="339"/>
      <c r="BC11" s="339"/>
      <c r="BD11" s="339"/>
      <c r="BH11" s="339"/>
      <c r="BI11" s="339"/>
      <c r="BM11" s="339"/>
      <c r="BN11" s="339"/>
      <c r="BR11" s="339"/>
      <c r="BS11" s="339"/>
      <c r="BW11" s="131"/>
    </row>
    <row r="12" spans="1:76" ht="17.25" hidden="1" x14ac:dyDescent="0.3">
      <c r="O12" s="147">
        <v>45292</v>
      </c>
      <c r="P12" s="148">
        <v>45322</v>
      </c>
      <c r="Q12" s="146"/>
      <c r="R12" s="233"/>
      <c r="S12" s="201"/>
      <c r="T12" s="147">
        <v>45323</v>
      </c>
      <c r="U12" s="147">
        <v>45351</v>
      </c>
      <c r="V12" s="146"/>
      <c r="W12" s="223"/>
      <c r="X12" s="201"/>
      <c r="Y12" s="29">
        <v>45352</v>
      </c>
      <c r="Z12" s="29">
        <v>45382</v>
      </c>
      <c r="AB12" s="201"/>
      <c r="AC12" s="20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17</v>
      </c>
      <c r="O13" s="141"/>
      <c r="P13" s="144"/>
      <c r="Q13" s="144"/>
      <c r="R13" s="232"/>
      <c r="S13" s="200"/>
      <c r="T13" s="141"/>
      <c r="U13" s="144"/>
      <c r="V13" s="144"/>
      <c r="W13" s="222"/>
      <c r="X13" s="200"/>
      <c r="AB13" s="200"/>
      <c r="AC13" s="200"/>
    </row>
    <row r="14" spans="1:76" ht="23.25" x14ac:dyDescent="0.35">
      <c r="A14" s="26" t="s">
        <v>18</v>
      </c>
      <c r="O14" s="141"/>
      <c r="P14" s="145"/>
      <c r="Q14" s="149"/>
      <c r="R14" s="233"/>
      <c r="S14" s="201"/>
      <c r="T14" s="141"/>
      <c r="U14" s="145"/>
      <c r="V14" s="149"/>
      <c r="W14" s="223"/>
      <c r="X14" s="201"/>
      <c r="AB14" s="201"/>
      <c r="AC14" s="201"/>
    </row>
    <row r="15" spans="1:76" ht="23.25" x14ac:dyDescent="0.35">
      <c r="A15" s="32" t="s">
        <v>19</v>
      </c>
    </row>
    <row r="17" spans="1:967" s="173" customFormat="1" ht="23.25" x14ac:dyDescent="0.35">
      <c r="A17" s="172" t="s">
        <v>3181</v>
      </c>
      <c r="M17" s="174"/>
      <c r="P17" s="174"/>
      <c r="Q17" s="175"/>
      <c r="R17" s="234"/>
      <c r="S17" s="202"/>
      <c r="V17" s="175"/>
      <c r="W17" s="224"/>
      <c r="X17" s="202"/>
      <c r="AA17" s="175"/>
      <c r="AB17" s="202"/>
      <c r="AC17" s="202"/>
      <c r="AF17" s="175"/>
      <c r="AG17" s="175"/>
      <c r="AH17" s="175"/>
      <c r="AK17" s="175"/>
      <c r="AL17" s="175"/>
      <c r="AM17" s="175"/>
      <c r="AP17" s="175"/>
      <c r="AQ17" s="175"/>
      <c r="AR17" s="175"/>
      <c r="AU17" s="175"/>
      <c r="AV17" s="175"/>
      <c r="AW17" s="175"/>
      <c r="AZ17" s="175"/>
      <c r="BA17" s="175"/>
      <c r="BB17" s="175"/>
      <c r="BE17" s="175"/>
      <c r="BF17" s="175"/>
      <c r="BG17" s="175"/>
      <c r="BJ17" s="175"/>
      <c r="BK17" s="175"/>
      <c r="BL17" s="175"/>
      <c r="BO17" s="175"/>
      <c r="BP17" s="175"/>
      <c r="BQ17" s="175"/>
      <c r="BT17" s="175"/>
      <c r="BU17" s="175"/>
      <c r="BV17" s="175"/>
    </row>
    <row r="18" spans="1:967" s="169" customFormat="1" ht="23.25" x14ac:dyDescent="0.35">
      <c r="A18" s="168" t="s">
        <v>3161</v>
      </c>
      <c r="M18" s="170"/>
      <c r="P18" s="170"/>
      <c r="Q18" s="171"/>
      <c r="R18" s="235"/>
      <c r="S18" s="203"/>
      <c r="V18" s="171"/>
      <c r="W18" s="225"/>
      <c r="X18" s="203"/>
      <c r="AA18" s="171"/>
      <c r="AB18" s="203"/>
      <c r="AC18" s="203"/>
      <c r="AF18" s="171"/>
      <c r="AG18" s="171"/>
      <c r="AH18" s="171"/>
      <c r="AK18" s="171"/>
      <c r="AL18" s="171"/>
      <c r="AM18" s="171"/>
      <c r="AP18" s="171"/>
      <c r="AQ18" s="171"/>
      <c r="AR18" s="171"/>
      <c r="AU18" s="171"/>
      <c r="AV18" s="171"/>
      <c r="AW18" s="171"/>
      <c r="AZ18" s="171"/>
      <c r="BA18" s="171"/>
      <c r="BB18" s="171"/>
      <c r="BE18" s="171"/>
      <c r="BF18" s="171"/>
      <c r="BG18" s="171"/>
      <c r="BJ18" s="171"/>
      <c r="BK18" s="171"/>
      <c r="BL18" s="171"/>
      <c r="BO18" s="171"/>
      <c r="BP18" s="171"/>
      <c r="BQ18" s="171"/>
      <c r="BT18" s="171"/>
      <c r="BU18" s="171"/>
      <c r="BV18" s="171"/>
    </row>
    <row r="19" spans="1:967" s="127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30"/>
      <c r="S19" s="198"/>
      <c r="T19" s="17"/>
      <c r="U19" s="17"/>
      <c r="V19" s="19"/>
      <c r="W19" s="221"/>
      <c r="X19" s="198"/>
      <c r="Y19" s="17"/>
      <c r="Z19" s="17"/>
      <c r="AA19" s="19"/>
      <c r="AB19" s="198"/>
      <c r="AC19" s="198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3106</v>
      </c>
    </row>
    <row r="21" spans="1:967" ht="23.25" x14ac:dyDescent="0.35">
      <c r="A21" s="35" t="s">
        <v>3107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40" t="s">
        <v>20</v>
      </c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7"/>
      <c r="P26" s="341" t="s">
        <v>3092</v>
      </c>
      <c r="Q26" s="342"/>
      <c r="R26" s="342"/>
      <c r="S26" s="343"/>
      <c r="T26" s="37"/>
      <c r="U26" s="344" t="s">
        <v>3090</v>
      </c>
      <c r="V26" s="345"/>
      <c r="W26" s="345"/>
      <c r="X26" s="346"/>
      <c r="Y26" s="37"/>
      <c r="Z26" s="341" t="s">
        <v>3093</v>
      </c>
      <c r="AA26" s="342"/>
      <c r="AB26" s="342"/>
      <c r="AC26" s="343"/>
      <c r="AD26" s="37"/>
      <c r="AE26" s="341" t="s">
        <v>3094</v>
      </c>
      <c r="AF26" s="342"/>
      <c r="AG26" s="342"/>
      <c r="AH26" s="343"/>
      <c r="AI26" s="37"/>
      <c r="AJ26" s="341" t="s">
        <v>3095</v>
      </c>
      <c r="AK26" s="342"/>
      <c r="AL26" s="342"/>
      <c r="AM26" s="343"/>
      <c r="AN26" s="37"/>
      <c r="AO26" s="341" t="s">
        <v>3096</v>
      </c>
      <c r="AP26" s="342"/>
      <c r="AQ26" s="342"/>
      <c r="AR26" s="343"/>
      <c r="AS26" s="37"/>
      <c r="AT26" s="347" t="s">
        <v>3097</v>
      </c>
      <c r="AU26" s="347"/>
      <c r="AV26" s="347"/>
      <c r="AW26" s="347"/>
      <c r="AY26" s="348" t="s">
        <v>3091</v>
      </c>
      <c r="AZ26" s="349"/>
      <c r="BA26" s="349"/>
      <c r="BB26" s="350"/>
      <c r="BD26" s="351" t="s">
        <v>3098</v>
      </c>
      <c r="BE26" s="352"/>
      <c r="BF26" s="352"/>
      <c r="BG26" s="353"/>
      <c r="BI26" s="351" t="s">
        <v>3099</v>
      </c>
      <c r="BJ26" s="352"/>
      <c r="BK26" s="352"/>
      <c r="BL26" s="352"/>
      <c r="BM26" s="293"/>
      <c r="BN26" s="351" t="s">
        <v>3100</v>
      </c>
      <c r="BO26" s="352"/>
      <c r="BP26" s="352"/>
      <c r="BQ26" s="353"/>
      <c r="BS26" s="351" t="s">
        <v>3101</v>
      </c>
      <c r="BT26" s="352"/>
      <c r="BU26" s="352"/>
      <c r="BV26" s="353"/>
    </row>
    <row r="27" spans="1:967" ht="63.75" thickBot="1" x14ac:dyDescent="0.3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39"/>
      <c r="P27" s="40" t="s">
        <v>3108</v>
      </c>
      <c r="Q27" s="41" t="s">
        <v>3109</v>
      </c>
      <c r="R27" s="236" t="s">
        <v>3111</v>
      </c>
      <c r="S27" s="204" t="s">
        <v>3110</v>
      </c>
      <c r="T27" s="39"/>
      <c r="U27" s="211" t="s">
        <v>21</v>
      </c>
      <c r="V27" s="212" t="s">
        <v>22</v>
      </c>
      <c r="W27" s="241" t="s">
        <v>3111</v>
      </c>
      <c r="X27" s="213" t="s">
        <v>3110</v>
      </c>
      <c r="Y27" s="39"/>
      <c r="Z27" s="42" t="s">
        <v>21</v>
      </c>
      <c r="AA27" s="41" t="s">
        <v>22</v>
      </c>
      <c r="AB27" s="204" t="s">
        <v>3111</v>
      </c>
      <c r="AC27" s="204" t="s">
        <v>3110</v>
      </c>
      <c r="AD27" s="39"/>
      <c r="AE27" s="179" t="s">
        <v>21</v>
      </c>
      <c r="AF27" s="180" t="s">
        <v>22</v>
      </c>
      <c r="AG27" s="179" t="s">
        <v>3111</v>
      </c>
      <c r="AH27" s="294" t="s">
        <v>3110</v>
      </c>
      <c r="AJ27" s="179" t="s">
        <v>21</v>
      </c>
      <c r="AK27" s="180" t="s">
        <v>22</v>
      </c>
      <c r="AL27" s="179" t="s">
        <v>3111</v>
      </c>
      <c r="AM27" s="294" t="s">
        <v>3110</v>
      </c>
      <c r="AO27" s="179" t="s">
        <v>21</v>
      </c>
      <c r="AP27" s="180" t="s">
        <v>22</v>
      </c>
      <c r="AQ27" s="179" t="s">
        <v>3111</v>
      </c>
      <c r="AR27" s="294" t="s">
        <v>3110</v>
      </c>
      <c r="AS27" s="39"/>
      <c r="AT27" s="281" t="s">
        <v>21</v>
      </c>
      <c r="AU27" s="282" t="s">
        <v>22</v>
      </c>
      <c r="AV27" s="283" t="s">
        <v>3111</v>
      </c>
      <c r="AW27" s="283" t="s">
        <v>3110</v>
      </c>
      <c r="AY27" s="211" t="s">
        <v>21</v>
      </c>
      <c r="AZ27" s="289" t="s">
        <v>22</v>
      </c>
      <c r="BA27" s="283" t="s">
        <v>3111</v>
      </c>
      <c r="BB27" s="290" t="s">
        <v>3110</v>
      </c>
      <c r="BD27" s="42" t="s">
        <v>21</v>
      </c>
      <c r="BE27" s="43" t="s">
        <v>22</v>
      </c>
      <c r="BF27" s="204" t="s">
        <v>3111</v>
      </c>
      <c r="BG27" s="204" t="s">
        <v>3110</v>
      </c>
      <c r="BH27" s="44"/>
      <c r="BI27" s="291" t="s">
        <v>21</v>
      </c>
      <c r="BJ27" s="292" t="s">
        <v>22</v>
      </c>
      <c r="BK27" s="291" t="s">
        <v>3111</v>
      </c>
      <c r="BL27" s="295" t="s">
        <v>3110</v>
      </c>
      <c r="BM27" s="188"/>
      <c r="BN27" s="291" t="s">
        <v>21</v>
      </c>
      <c r="BO27" s="292" t="s">
        <v>22</v>
      </c>
      <c r="BP27" s="291" t="s">
        <v>3111</v>
      </c>
      <c r="BQ27" s="295" t="s">
        <v>3110</v>
      </c>
      <c r="BR27" s="188"/>
      <c r="BS27" s="291" t="s">
        <v>21</v>
      </c>
      <c r="BT27" s="292" t="s">
        <v>22</v>
      </c>
      <c r="BU27" s="291" t="s">
        <v>3111</v>
      </c>
      <c r="BV27" s="295" t="s">
        <v>3110</v>
      </c>
      <c r="BW27" s="45"/>
      <c r="BX27" s="45"/>
    </row>
    <row r="28" spans="1:967" ht="18" thickBot="1" x14ac:dyDescent="0.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46" t="s">
        <v>6</v>
      </c>
      <c r="O28" s="39"/>
      <c r="P28" s="47">
        <f>SUMIF($F$35:$F$3034,"Gaz",P$35:P$3034)</f>
        <v>0</v>
      </c>
      <c r="Q28" s="48">
        <f>SUMIF($F$35:$F$3034,"Gaz",Q$35:Q$3034)</f>
        <v>0</v>
      </c>
      <c r="R28" s="237"/>
      <c r="S28" s="205"/>
      <c r="T28" s="47"/>
      <c r="U28" s="47">
        <f>SUMIF($F$35:$F$3034,"Gaz",U$35:U$3034)</f>
        <v>0</v>
      </c>
      <c r="V28" s="48">
        <f>SUMIF($F$35:$F$3034,"Gaz",V$35:V$3034)</f>
        <v>0</v>
      </c>
      <c r="W28" s="226"/>
      <c r="X28" s="205"/>
      <c r="Y28" s="47"/>
      <c r="Z28" s="47">
        <f>SUMIF($F$35:$F$3034,"Gaz",Z$35:Z$3034)</f>
        <v>0</v>
      </c>
      <c r="AA28" s="48">
        <f>SUMIF($F$35:$F$3034,"Gaz",AA$35:AA$3034)</f>
        <v>0</v>
      </c>
      <c r="AB28" s="205"/>
      <c r="AC28" s="205"/>
      <c r="AD28" s="47"/>
      <c r="AE28" s="181">
        <f>SUMIF($F$35:$F$3034,"Gaz",AE$35:AE$3034)</f>
        <v>0</v>
      </c>
      <c r="AF28" s="182">
        <f>SUMIF($F$35:$F$3034,"Gaz",AF$35:AF$3034)</f>
        <v>0</v>
      </c>
      <c r="AG28" s="205"/>
      <c r="AH28" s="205"/>
      <c r="AI28" s="181"/>
      <c r="AJ28" s="181">
        <f>SUMIF($F$35:$F$3034,"Gaz",AJ$35:AJ$3034)</f>
        <v>0</v>
      </c>
      <c r="AK28" s="182">
        <f>SUMIF($F$35:$F$3034,"Gaz",AK$35:AK$3034)</f>
        <v>0</v>
      </c>
      <c r="AL28" s="205"/>
      <c r="AM28" s="205"/>
      <c r="AN28" s="181"/>
      <c r="AO28" s="181">
        <f>SUMIF($F$35:$F$3034,"Gaz",AO$35:AO$3034)</f>
        <v>0</v>
      </c>
      <c r="AP28" s="182">
        <f>SUMIF($F$35:$F$3034,"Gaz",AP$35:AP$3034)</f>
        <v>0</v>
      </c>
      <c r="AQ28" s="205"/>
      <c r="AR28" s="205"/>
      <c r="AS28" s="47"/>
      <c r="AT28" s="47">
        <f>SUMIF($F$35:$F$3034,"Gaz",AT$35:AT$3034)</f>
        <v>0</v>
      </c>
      <c r="AU28" s="48">
        <f>SUMIF($F$35:$F$3034,"Gaz",AU$35:AU$3034)</f>
        <v>0</v>
      </c>
      <c r="AV28" s="284"/>
      <c r="AW28" s="284"/>
      <c r="AX28" s="47"/>
      <c r="AY28" s="47">
        <f>SUMIF($F$35:$F$3034,"Gaz",AY$35:AY$3034)</f>
        <v>0</v>
      </c>
      <c r="AZ28" s="48">
        <f>SUMIF($F$35:$F$3034,"Gaz",AZ$35:AZ$3034)</f>
        <v>0</v>
      </c>
      <c r="BA28" s="287"/>
      <c r="BB28" s="287"/>
      <c r="BC28" s="47"/>
      <c r="BD28" s="47">
        <f>SUMIF($F$35:$F$3034,"Gaz",BD$35:BD$3034)</f>
        <v>0</v>
      </c>
      <c r="BE28" s="48">
        <f>SUMIF($F$35:$F$3034,"Gaz",BE$35:BE$3034)</f>
        <v>0</v>
      </c>
      <c r="BF28" s="205"/>
      <c r="BG28" s="205"/>
      <c r="BH28" s="47"/>
      <c r="BI28" s="181">
        <f>SUMIF($F$35:$F$3034,"Gaz",BI$35:BI$3034)</f>
        <v>0</v>
      </c>
      <c r="BJ28" s="182">
        <f>SUMIF($F$35:$F$3034,"Gaz",BJ$35:BJ$3034)</f>
        <v>0</v>
      </c>
      <c r="BK28" s="205"/>
      <c r="BL28" s="205"/>
      <c r="BM28" s="181"/>
      <c r="BN28" s="181">
        <f>SUMIF($F$35:$F$3034,"Gaz",BN$35:BN$3034)</f>
        <v>0</v>
      </c>
      <c r="BO28" s="182">
        <f>SUMIF($F$35:$F$3034,"Gaz",BO$35:BO$3034)</f>
        <v>0</v>
      </c>
      <c r="BP28" s="205"/>
      <c r="BQ28" s="205"/>
      <c r="BR28" s="181"/>
      <c r="BS28" s="181">
        <f>SUMIF($F$35:$F$3034,"Gaz",BS$35:BS$3034)</f>
        <v>0</v>
      </c>
      <c r="BT28" s="182">
        <f>SUMIF($F$35:$F$3034,"Gaz",BT$35:BT$3034)</f>
        <v>0</v>
      </c>
      <c r="BU28" s="205"/>
      <c r="BV28" s="205"/>
      <c r="BW28" s="49"/>
      <c r="BX28" s="49"/>
    </row>
    <row r="29" spans="1:967" ht="39.75" customHeight="1" thickBot="1" x14ac:dyDescent="0.3">
      <c r="C29" s="243" t="s">
        <v>3117</v>
      </c>
      <c r="D29" s="246"/>
      <c r="E29" s="242" t="s">
        <v>3118</v>
      </c>
      <c r="F29" s="247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0"/>
      <c r="H29" s="150"/>
      <c r="I29" s="150"/>
      <c r="J29" s="150"/>
      <c r="K29" s="150"/>
      <c r="L29" s="150"/>
      <c r="M29" s="150"/>
      <c r="N29" s="23" t="s">
        <v>7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38">
        <f>SUMIF($F$35:$F$3034,"Electricité",R$35:R$3034)</f>
        <v>0</v>
      </c>
      <c r="S29" s="206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38">
        <f>SUMIF($F$35:$F$3034,"Electricité",W$35:W$3034)</f>
        <v>0</v>
      </c>
      <c r="X29" s="206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38">
        <f>SUMIF($F$35:$F$3034,"Electricité",AB$35:AB$3034)</f>
        <v>0</v>
      </c>
      <c r="AC29" s="206">
        <f>SUMIF($F$35:$F$3034,"Electricité",AC$35:AC$3034)</f>
        <v>0</v>
      </c>
      <c r="AD29" s="47"/>
      <c r="AE29" s="181">
        <f>SUMIF($F$35:$F$3034,"Electricité",AE$35:AE$3034)</f>
        <v>0</v>
      </c>
      <c r="AF29" s="182">
        <f>SUMIF($F$35:$F$3034,"Electricité",AF$35:AF$3034)</f>
        <v>0</v>
      </c>
      <c r="AG29" s="278">
        <f>SUMIF($F$35:$F$3034,"Electricité",AG$35:AG$3034)</f>
        <v>0</v>
      </c>
      <c r="AH29" s="182">
        <f>SUMIF($F$35:$F$3034,"Electricité",AH$35:AH$3034)</f>
        <v>0</v>
      </c>
      <c r="AI29" s="181"/>
      <c r="AJ29" s="181">
        <f>SUMIF($F$35:$F$3034,"Electricité",AJ$35:AJ$3034)</f>
        <v>0</v>
      </c>
      <c r="AK29" s="182">
        <f>SUMIF($F$35:$F$3034,"Electricité",AK$35:AK$3034)</f>
        <v>0</v>
      </c>
      <c r="AL29" s="278">
        <f>SUMIF($F$35:$F$3034,"Electricité",AL$35:AL$3034)</f>
        <v>0</v>
      </c>
      <c r="AM29" s="182">
        <f>SUMIF($F$35:$F$3034,"Electricité",AM$35:AM$3034)</f>
        <v>0</v>
      </c>
      <c r="AN29" s="181"/>
      <c r="AO29" s="181">
        <f>SUMIF($F$35:$F$3034,"Electricité",AO$35:AO$3034)</f>
        <v>0</v>
      </c>
      <c r="AP29" s="182">
        <f>SUMIF($F$35:$F$3034,"Electricité",AP$35:AP$3034)</f>
        <v>0</v>
      </c>
      <c r="AQ29" s="278">
        <f>SUMIF($F$35:$F$3034,"Electricité",AQ$35:AQ$3034)</f>
        <v>0</v>
      </c>
      <c r="AR29" s="182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38">
        <f>SUMIF($F$35:$F$3034,"Electricité",BF$35:BF$3034)</f>
        <v>0</v>
      </c>
      <c r="BG29" s="206">
        <f>SUMIF($F$35:$F$3034,"Electricité",BG$35:BG$3034)</f>
        <v>0</v>
      </c>
      <c r="BH29" s="47"/>
      <c r="BI29" s="181">
        <f>SUMIF($F$35:$F$3034,"Electricité",BI$35:BI$3034)</f>
        <v>0</v>
      </c>
      <c r="BJ29" s="182">
        <f>SUMIF($F$35:$F$3034,"Electricité",BJ$35:BJ$3034)</f>
        <v>0</v>
      </c>
      <c r="BK29" s="278">
        <f>SUMIF($F$35:$F$3034,"Electricité",BK$35:BK$3034)</f>
        <v>0</v>
      </c>
      <c r="BL29" s="182">
        <f>SUMIF($F$35:$F$3034,"Electricité",BL$35:BL$3034)</f>
        <v>0</v>
      </c>
      <c r="BM29" s="181"/>
      <c r="BN29" s="181">
        <f>SUMIF($F$35:$F$3034,"Electricité",BN$35:BN$3034)</f>
        <v>0</v>
      </c>
      <c r="BO29" s="182">
        <f>SUMIF($F$35:$F$3034,"Electricité",BO$35:BO$3034)</f>
        <v>0</v>
      </c>
      <c r="BP29" s="278">
        <f>SUMIF($F$35:$F$3034,"Electricité",BP$35:BP$3034)</f>
        <v>0</v>
      </c>
      <c r="BQ29" s="182">
        <f>SUMIF($F$35:$F$3034,"Electricité",BQ$35:BQ$3034)</f>
        <v>0</v>
      </c>
      <c r="BR29" s="181"/>
      <c r="BS29" s="181">
        <f>SUMIF($F$35:$F$3034,"Electricité",BS$35:BS$3034)</f>
        <v>0</v>
      </c>
      <c r="BT29" s="182">
        <f>SUMIF($F$35:$F$3034,"Electricité",BT$35:BT$3034)</f>
        <v>0</v>
      </c>
      <c r="BU29" s="278">
        <f>SUMIF($F$35:$F$3034,"Electricité",BU$35:BU$3034)</f>
        <v>0</v>
      </c>
      <c r="BV29" s="182">
        <f>SUMIF($F$35:$F$3034,"Electricité",BV$35:BV$3034)</f>
        <v>0</v>
      </c>
      <c r="BW29" s="49"/>
      <c r="BX29" s="49"/>
    </row>
    <row r="30" spans="1:967" ht="21" thickBot="1" x14ac:dyDescent="0.35">
      <c r="B30" s="150"/>
      <c r="C30" s="243" t="s">
        <v>3114</v>
      </c>
      <c r="D30" s="261"/>
      <c r="E30" s="244"/>
      <c r="F30" s="245"/>
      <c r="G30" s="214"/>
      <c r="H30" s="150"/>
      <c r="I30" s="150"/>
      <c r="J30" s="150"/>
      <c r="K30" s="150"/>
      <c r="L30" s="150"/>
      <c r="M30" s="150"/>
      <c r="N30" s="24" t="s">
        <v>8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37"/>
      <c r="S30" s="205"/>
      <c r="T30" s="47"/>
      <c r="U30" s="47">
        <f>SUMIF($F$35:$F$3034,"Chaleur",U$35:U$3034)</f>
        <v>0</v>
      </c>
      <c r="V30" s="48">
        <f>SUMIF($F$35:$F$3034,"Chaleur",V$35:V$3034)</f>
        <v>0</v>
      </c>
      <c r="W30" s="226"/>
      <c r="X30" s="205"/>
      <c r="Y30" s="47"/>
      <c r="Z30" s="47">
        <f>SUMIF($F$35:$F$3034,"Chaleur",Z$35:Z$3034)</f>
        <v>0</v>
      </c>
      <c r="AA30" s="48">
        <f>SUMIF($F$35:$F$3034,"Chaleur",AA$35:AA$3034)</f>
        <v>0</v>
      </c>
      <c r="AB30" s="205"/>
      <c r="AC30" s="205"/>
      <c r="AD30" s="47"/>
      <c r="AE30" s="181">
        <f>SUMIF($F$35:$F$3034,"Chaleur",AE$35:AE$3034)</f>
        <v>0</v>
      </c>
      <c r="AF30" s="182">
        <f>SUMIF($F$35:$F$3034,"Chaleur",AF$35:AF$3034)</f>
        <v>0</v>
      </c>
      <c r="AG30" s="205"/>
      <c r="AH30" s="205"/>
      <c r="AI30" s="181"/>
      <c r="AJ30" s="181">
        <f>SUMIF($F$35:$F$3034,"Chaleur",AJ$35:AJ$3034)</f>
        <v>0</v>
      </c>
      <c r="AK30" s="182">
        <f>SUMIF($F$35:$F$3034,"Chaleur",AK$35:AK$3034)</f>
        <v>0</v>
      </c>
      <c r="AL30" s="205"/>
      <c r="AM30" s="205"/>
      <c r="AN30" s="181"/>
      <c r="AO30" s="181">
        <f>SUMIF($F$35:$F$3034,"Chaleur",AO$35:AO$3034)</f>
        <v>0</v>
      </c>
      <c r="AP30" s="182">
        <f>SUMIF($F$35:$F$3034,"Chaleur",AP$35:AP$3034)</f>
        <v>0</v>
      </c>
      <c r="AQ30" s="205"/>
      <c r="AR30" s="205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84"/>
      <c r="AW30" s="284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87"/>
      <c r="BB30" s="287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05"/>
      <c r="BG30" s="205"/>
      <c r="BH30" s="47"/>
      <c r="BI30" s="181">
        <f>SUMIF($F$35:$F$3034,"Chaleur",BI$35:BI$3034)</f>
        <v>0</v>
      </c>
      <c r="BJ30" s="182">
        <f>SUMIF($F$35:$F$3034,"Chaleur",BJ$35:BJ$3034)</f>
        <v>0</v>
      </c>
      <c r="BK30" s="205"/>
      <c r="BL30" s="205"/>
      <c r="BM30" s="181"/>
      <c r="BN30" s="181">
        <f>SUMIF($F$35:$F$3034,"Chaleur",BN$35:BN$3034)</f>
        <v>0</v>
      </c>
      <c r="BO30" s="182">
        <f>SUMIF($F$35:$F$3034,"Chaleur",BO$35:BO$3034)</f>
        <v>0</v>
      </c>
      <c r="BP30" s="205"/>
      <c r="BQ30" s="205"/>
      <c r="BR30" s="181"/>
      <c r="BS30" s="181">
        <f>SUMIF($F$35:$F$3034,"Chaleur",BS$35:BS$3034)</f>
        <v>0</v>
      </c>
      <c r="BT30" s="182">
        <f>SUMIF($F$35:$F$3034,"Chaleur",BT$35:BT$3034)</f>
        <v>0</v>
      </c>
      <c r="BU30" s="205"/>
      <c r="BV30" s="205"/>
      <c r="BW30" s="49"/>
      <c r="BX30" s="49"/>
    </row>
    <row r="31" spans="1:967" ht="19.5" customHeight="1" thickBot="1" x14ac:dyDescent="0.3">
      <c r="B31" s="150"/>
      <c r="C31" s="354" t="s">
        <v>3180</v>
      </c>
      <c r="D31" s="354"/>
      <c r="E31" s="354"/>
      <c r="F31" s="354"/>
      <c r="G31" s="127"/>
      <c r="H31" s="150"/>
      <c r="I31" s="150"/>
      <c r="J31" s="150"/>
      <c r="K31" s="150"/>
      <c r="L31" s="150"/>
      <c r="M31" s="150"/>
      <c r="N31" s="25" t="s">
        <v>9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37"/>
      <c r="S31" s="207"/>
      <c r="T31" s="47"/>
      <c r="U31" s="47">
        <f>SUMIF($F$35:$F$3034,"froid",U$35:U$3034)</f>
        <v>0</v>
      </c>
      <c r="V31" s="48">
        <f>SUMIF($F$35:$F$3034,"froid",V$35:V$3034)</f>
        <v>0</v>
      </c>
      <c r="W31" s="226"/>
      <c r="X31" s="207"/>
      <c r="Y31" s="47"/>
      <c r="Z31" s="47">
        <f>SUMIF($F$35:$F$3034,"froid",Z$35:Z$3034)</f>
        <v>0</v>
      </c>
      <c r="AA31" s="48">
        <f>SUMIF($F$35:$F$3034,"froid",AA$35:AA$3034)</f>
        <v>0</v>
      </c>
      <c r="AB31" s="205"/>
      <c r="AC31" s="207"/>
      <c r="AD31" s="47"/>
      <c r="AE31" s="181">
        <f>SUMIF($F$35:$F$3034,"froid",AE$35:AE$3034)</f>
        <v>0</v>
      </c>
      <c r="AF31" s="182">
        <f>SUMIF($F$35:$F$3034,"froid",AF$35:AF$3034)</f>
        <v>0</v>
      </c>
      <c r="AG31" s="205"/>
      <c r="AH31" s="205"/>
      <c r="AI31" s="181"/>
      <c r="AJ31" s="181">
        <f>SUMIF($F$35:$F$3034,"froid",AJ$35:AJ$3034)</f>
        <v>0</v>
      </c>
      <c r="AK31" s="182">
        <f>SUMIF($F$35:$F$3034,"froid",AK$35:AK$3034)</f>
        <v>0</v>
      </c>
      <c r="AL31" s="205"/>
      <c r="AM31" s="205"/>
      <c r="AN31" s="181"/>
      <c r="AO31" s="181">
        <f>SUMIF($F$35:$F$3034,"froid",AO$35:AO$3034)</f>
        <v>0</v>
      </c>
      <c r="AP31" s="182">
        <f>SUMIF($F$35:$F$3034,"froid",AP$35:AP$3034)</f>
        <v>0</v>
      </c>
      <c r="AQ31" s="205"/>
      <c r="AR31" s="205"/>
      <c r="AS31" s="47"/>
      <c r="AT31" s="47">
        <f>SUMIF($F$35:$F$3034,"froid",AT$35:AT$3034)</f>
        <v>0</v>
      </c>
      <c r="AU31" s="48">
        <f>SUMIF($F$35:$F$3034,"froid",AU$35:AU$3034)</f>
        <v>0</v>
      </c>
      <c r="AV31" s="284"/>
      <c r="AW31" s="284"/>
      <c r="AX31" s="47"/>
      <c r="AY31" s="47">
        <f>SUMIF($F$35:$F$3034,"froid",AY$35:AY$3034)</f>
        <v>0</v>
      </c>
      <c r="AZ31" s="48">
        <f>SUMIF($F$35:$F$3034,"froid",AZ$35:AZ$3034)</f>
        <v>0</v>
      </c>
      <c r="BA31" s="287"/>
      <c r="BB31" s="287"/>
      <c r="BC31" s="47"/>
      <c r="BD31" s="47">
        <f>SUMIF($F$35:$F$3034,"froid",BD$35:BD$3034)</f>
        <v>0</v>
      </c>
      <c r="BE31" s="48">
        <f>SUMIF($F$35:$F$3034,"froid",BE$35:BE$3034)</f>
        <v>0</v>
      </c>
      <c r="BF31" s="205"/>
      <c r="BG31" s="207"/>
      <c r="BH31" s="47"/>
      <c r="BI31" s="181">
        <f>SUMIF($F$35:$F$3034,"froid",BI$35:BI$3034)</f>
        <v>0</v>
      </c>
      <c r="BJ31" s="182">
        <f>SUMIF($F$35:$F$3034,"froid",BJ$35:BJ$3034)</f>
        <v>0</v>
      </c>
      <c r="BK31" s="205"/>
      <c r="BL31" s="205"/>
      <c r="BM31" s="181"/>
      <c r="BN31" s="181">
        <f>SUMIF($F$35:$F$3034,"froid",BN$35:BN$3034)</f>
        <v>0</v>
      </c>
      <c r="BO31" s="182">
        <f>SUMIF($F$35:$F$3034,"froid",BO$35:BO$3034)</f>
        <v>0</v>
      </c>
      <c r="BP31" s="205"/>
      <c r="BQ31" s="205"/>
      <c r="BR31" s="181"/>
      <c r="BS31" s="181">
        <f>SUMIF($F$35:$F$3034,"froid",BS$35:BS$3034)</f>
        <v>0</v>
      </c>
      <c r="BT31" s="182">
        <f>SUMIF($F$35:$F$3034,"froid",BT$35:BT$3034)</f>
        <v>0</v>
      </c>
      <c r="BU31" s="205"/>
      <c r="BV31" s="205"/>
      <c r="BW31" s="49"/>
      <c r="BX31" s="49"/>
    </row>
    <row r="32" spans="1:967" ht="16.5" thickBot="1" x14ac:dyDescent="0.3">
      <c r="B32" s="28"/>
      <c r="C32" s="195"/>
      <c r="D32" s="195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38"/>
      <c r="S32" s="208"/>
      <c r="T32" s="51"/>
      <c r="U32" s="47"/>
      <c r="V32" s="50"/>
      <c r="W32" s="227"/>
      <c r="X32" s="208"/>
      <c r="Y32" s="51"/>
      <c r="Z32" s="52"/>
      <c r="AA32" s="50"/>
      <c r="AB32" s="206"/>
      <c r="AC32" s="208"/>
      <c r="AD32" s="47"/>
      <c r="AE32" s="183"/>
      <c r="AF32" s="184"/>
      <c r="AG32" s="276"/>
      <c r="AH32" s="277"/>
      <c r="AI32" s="185"/>
      <c r="AJ32" s="183"/>
      <c r="AK32" s="184"/>
      <c r="AL32" s="276"/>
      <c r="AM32" s="276"/>
      <c r="AN32" s="185"/>
      <c r="AO32" s="183"/>
      <c r="AP32" s="184"/>
      <c r="AQ32" s="276"/>
      <c r="AR32" s="276"/>
      <c r="AS32" s="51"/>
      <c r="AT32" s="52"/>
      <c r="AU32" s="50"/>
      <c r="AV32" s="279"/>
      <c r="AW32" s="279"/>
      <c r="AX32" s="51"/>
      <c r="AY32" s="52"/>
      <c r="AZ32" s="50"/>
      <c r="BA32" s="279"/>
      <c r="BB32" s="279"/>
      <c r="BC32" s="51"/>
      <c r="BD32" s="52"/>
      <c r="BE32" s="50"/>
      <c r="BF32" s="206"/>
      <c r="BG32" s="208"/>
      <c r="BH32" s="51"/>
      <c r="BI32" s="183"/>
      <c r="BJ32" s="184"/>
      <c r="BK32" s="276"/>
      <c r="BL32" s="276"/>
      <c r="BM32" s="185"/>
      <c r="BN32" s="183"/>
      <c r="BO32" s="184"/>
      <c r="BP32" s="276"/>
      <c r="BQ32" s="276"/>
      <c r="BR32" s="185"/>
      <c r="BS32" s="183"/>
      <c r="BT32" s="184"/>
      <c r="BU32" s="276"/>
      <c r="BV32" s="276"/>
      <c r="BW32" s="49"/>
      <c r="BX32" s="49"/>
    </row>
    <row r="33" spans="2:76" ht="16.5" thickBot="1" x14ac:dyDescent="0.3">
      <c r="B33" s="28"/>
      <c r="C33" s="195"/>
      <c r="D33" s="195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38"/>
      <c r="S33" s="208"/>
      <c r="T33" s="51"/>
      <c r="U33" s="47"/>
      <c r="V33" s="50"/>
      <c r="W33" s="227"/>
      <c r="X33" s="208"/>
      <c r="Y33" s="51"/>
      <c r="Z33" s="52"/>
      <c r="AA33" s="50"/>
      <c r="AB33" s="206"/>
      <c r="AC33" s="208"/>
      <c r="AD33" s="47"/>
      <c r="AE33" s="183"/>
      <c r="AF33" s="184"/>
      <c r="AG33" s="276"/>
      <c r="AH33" s="277"/>
      <c r="AI33" s="185"/>
      <c r="AJ33" s="183"/>
      <c r="AK33" s="184"/>
      <c r="AL33" s="276"/>
      <c r="AM33" s="276"/>
      <c r="AN33" s="185"/>
      <c r="AO33" s="183"/>
      <c r="AP33" s="184"/>
      <c r="AQ33" s="276"/>
      <c r="AR33" s="276"/>
      <c r="AS33" s="51"/>
      <c r="AT33" s="52"/>
      <c r="AU33" s="50"/>
      <c r="AV33" s="279"/>
      <c r="AW33" s="279"/>
      <c r="AX33" s="51"/>
      <c r="AY33" s="52"/>
      <c r="AZ33" s="50"/>
      <c r="BA33" s="279"/>
      <c r="BB33" s="279"/>
      <c r="BC33" s="51"/>
      <c r="BD33" s="52"/>
      <c r="BE33" s="50"/>
      <c r="BF33" s="206"/>
      <c r="BG33" s="208"/>
      <c r="BH33" s="51"/>
      <c r="BI33" s="183"/>
      <c r="BJ33" s="184"/>
      <c r="BK33" s="276"/>
      <c r="BL33" s="276"/>
      <c r="BM33" s="185"/>
      <c r="BN33" s="183"/>
      <c r="BO33" s="184"/>
      <c r="BP33" s="276"/>
      <c r="BQ33" s="276"/>
      <c r="BR33" s="185"/>
      <c r="BS33" s="183"/>
      <c r="BT33" s="184"/>
      <c r="BU33" s="276"/>
      <c r="BV33" s="276"/>
      <c r="BW33" s="49"/>
      <c r="BX33" s="49"/>
    </row>
    <row r="34" spans="2:76" ht="98.25" customHeight="1" thickBot="1" x14ac:dyDescent="0.3">
      <c r="B34" s="197" t="s">
        <v>24</v>
      </c>
      <c r="C34" s="53" t="s">
        <v>3112</v>
      </c>
      <c r="D34" s="53" t="s">
        <v>3124</v>
      </c>
      <c r="E34" s="53" t="s">
        <v>25</v>
      </c>
      <c r="F34" s="54" t="s">
        <v>26</v>
      </c>
      <c r="G34" s="55" t="s">
        <v>27</v>
      </c>
      <c r="H34" s="54" t="s">
        <v>28</v>
      </c>
      <c r="I34" s="54" t="s">
        <v>29</v>
      </c>
      <c r="J34" s="53" t="s">
        <v>30</v>
      </c>
      <c r="K34" s="54" t="s">
        <v>31</v>
      </c>
      <c r="L34" s="54" t="s">
        <v>32</v>
      </c>
      <c r="M34" s="56" t="s">
        <v>33</v>
      </c>
      <c r="N34" s="53" t="s">
        <v>34</v>
      </c>
      <c r="O34" s="57" t="s">
        <v>35</v>
      </c>
      <c r="P34" s="58" t="s">
        <v>3125</v>
      </c>
      <c r="Q34" s="59" t="s">
        <v>3126</v>
      </c>
      <c r="R34" s="58" t="s">
        <v>3125</v>
      </c>
      <c r="S34" s="253" t="s">
        <v>3126</v>
      </c>
      <c r="T34" s="60" t="s">
        <v>36</v>
      </c>
      <c r="U34" s="61" t="s">
        <v>3127</v>
      </c>
      <c r="V34" s="59" t="s">
        <v>3128</v>
      </c>
      <c r="W34" s="61" t="s">
        <v>3127</v>
      </c>
      <c r="X34" s="253" t="s">
        <v>3128</v>
      </c>
      <c r="Y34" s="60" t="s">
        <v>37</v>
      </c>
      <c r="Z34" s="61" t="s">
        <v>3129</v>
      </c>
      <c r="AA34" s="59" t="s">
        <v>3130</v>
      </c>
      <c r="AB34" s="61" t="s">
        <v>3129</v>
      </c>
      <c r="AC34" s="253" t="s">
        <v>3130</v>
      </c>
      <c r="AD34" s="60" t="s">
        <v>38</v>
      </c>
      <c r="AE34" s="186" t="s">
        <v>3131</v>
      </c>
      <c r="AF34" s="187" t="s">
        <v>3132</v>
      </c>
      <c r="AG34" s="186" t="s">
        <v>3131</v>
      </c>
      <c r="AH34" s="187" t="s">
        <v>3132</v>
      </c>
      <c r="AI34" s="60" t="s">
        <v>39</v>
      </c>
      <c r="AJ34" s="186" t="s">
        <v>3133</v>
      </c>
      <c r="AK34" s="187" t="s">
        <v>3134</v>
      </c>
      <c r="AL34" s="186" t="s">
        <v>3133</v>
      </c>
      <c r="AM34" s="187" t="s">
        <v>3134</v>
      </c>
      <c r="AN34" s="60" t="s">
        <v>40</v>
      </c>
      <c r="AO34" s="186" t="s">
        <v>3135</v>
      </c>
      <c r="AP34" s="187" t="s">
        <v>3136</v>
      </c>
      <c r="AQ34" s="186" t="s">
        <v>3135</v>
      </c>
      <c r="AR34" s="187" t="s">
        <v>3136</v>
      </c>
      <c r="AS34" s="60" t="s">
        <v>3137</v>
      </c>
      <c r="AT34" s="61" t="s">
        <v>3138</v>
      </c>
      <c r="AU34" s="59" t="s">
        <v>3139</v>
      </c>
      <c r="AV34" s="280" t="s">
        <v>3138</v>
      </c>
      <c r="AW34" s="286" t="s">
        <v>3139</v>
      </c>
      <c r="AX34" s="62" t="s">
        <v>3140</v>
      </c>
      <c r="AY34" s="63" t="s">
        <v>3141</v>
      </c>
      <c r="AZ34" s="64" t="s">
        <v>3142</v>
      </c>
      <c r="BA34" s="288" t="s">
        <v>3141</v>
      </c>
      <c r="BB34" s="285" t="s">
        <v>3142</v>
      </c>
      <c r="BC34" s="62" t="s">
        <v>3143</v>
      </c>
      <c r="BD34" s="63" t="s">
        <v>3144</v>
      </c>
      <c r="BE34" s="64" t="s">
        <v>3145</v>
      </c>
      <c r="BF34" s="61" t="s">
        <v>3144</v>
      </c>
      <c r="BG34" s="253" t="s">
        <v>3145</v>
      </c>
      <c r="BH34" s="62" t="s">
        <v>3146</v>
      </c>
      <c r="BI34" s="189" t="s">
        <v>3147</v>
      </c>
      <c r="BJ34" s="190" t="s">
        <v>3148</v>
      </c>
      <c r="BK34" s="186" t="s">
        <v>3147</v>
      </c>
      <c r="BL34" s="187" t="s">
        <v>3148</v>
      </c>
      <c r="BM34" s="191" t="s">
        <v>3149</v>
      </c>
      <c r="BN34" s="189" t="s">
        <v>3150</v>
      </c>
      <c r="BO34" s="190" t="s">
        <v>3151</v>
      </c>
      <c r="BP34" s="186" t="s">
        <v>3150</v>
      </c>
      <c r="BQ34" s="187" t="s">
        <v>3151</v>
      </c>
      <c r="BR34" s="191" t="s">
        <v>3152</v>
      </c>
      <c r="BS34" s="189" t="s">
        <v>3153</v>
      </c>
      <c r="BT34" s="190" t="s">
        <v>3154</v>
      </c>
      <c r="BU34" s="186" t="s">
        <v>3153</v>
      </c>
      <c r="BV34" s="187" t="s">
        <v>3154</v>
      </c>
      <c r="BW34" s="65" t="s">
        <v>41</v>
      </c>
      <c r="BX34" s="66" t="s">
        <v>42</v>
      </c>
    </row>
    <row r="35" spans="2:76" ht="21" thickBot="1" x14ac:dyDescent="0.3">
      <c r="B35" s="197" t="s">
        <v>43</v>
      </c>
      <c r="C35" s="260"/>
      <c r="D35" s="246"/>
      <c r="E35" s="67"/>
      <c r="F35" s="68"/>
      <c r="G35" s="69"/>
      <c r="H35" s="246"/>
      <c r="I35" s="246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128"/>
      <c r="M35" s="254"/>
      <c r="N35" s="255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39" t="str">
        <f>IF(AND($C35&gt;0,$F35="Electricité",$D35&lt;DATEVALUE("30/06/2023")),P35,"-")</f>
        <v>-</v>
      </c>
      <c r="S35" s="209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28" t="str">
        <f>IF(AND($C35&gt;0,$F35="Electricité",$D35&lt;DATEVALUE("30/06/2023")),U35,"-")</f>
        <v>-</v>
      </c>
      <c r="X35" s="209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334" t="str">
        <f>IF(AND($C35&gt;0,$F35="Electricité",$D35&lt;DATEVALUE("30/06/2023")),Z35,"-")</f>
        <v>-</v>
      </c>
      <c r="AC35" s="209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334" t="str">
        <f>IF(AND($C35&gt;0,$F35="Electricité",$D35&lt;DATEVALUE("30/06/2023")),AE35,"-")</f>
        <v>-</v>
      </c>
      <c r="AH35" s="209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334" t="str">
        <f>IF(AND($C35&gt;0,$F35="Electricité",$D35&lt;DATEVALUE("30/06/2023")),AJ35,"-")</f>
        <v>-</v>
      </c>
      <c r="AM35" s="209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334" t="str">
        <f>IF(AND($C35&gt;0,$F35="Electricité",$D35&lt;DATEVALUE("30/06/2023")),AO35,"-")</f>
        <v>-</v>
      </c>
      <c r="AR35" s="209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335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335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335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335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335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335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197" t="s">
        <v>44</v>
      </c>
      <c r="C36" s="260"/>
      <c r="D36" s="246"/>
      <c r="E36" s="67"/>
      <c r="F36" s="68"/>
      <c r="G36" s="69"/>
      <c r="H36" s="246"/>
      <c r="I36" s="246"/>
      <c r="J36" s="71" t="str">
        <f t="shared" si="0"/>
        <v/>
      </c>
      <c r="K36" s="72" t="str">
        <f t="shared" si="1"/>
        <v/>
      </c>
      <c r="L36" s="128"/>
      <c r="M36" s="254"/>
      <c r="N36" s="255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39" t="str">
        <f t="shared" ref="R36:R99" si="36">IF(AND($C36&gt;0,$F36="Electricité",$D36&lt;DATEVALUE("30/06/2023")),P36,"-")</f>
        <v>-</v>
      </c>
      <c r="S36" s="209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28" t="str">
        <f>IF(AND($C36&gt;0,$F36="Electricité",$D36&lt;DATEVALUE("30/06/2023")),U36,"-")</f>
        <v>-</v>
      </c>
      <c r="X36" s="209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334" t="str">
        <f>IF(AND($C36&gt;0,$F36="Electricité",$D36&lt;DATEVALUE("30/06/2023")),Z36,"-")</f>
        <v>-</v>
      </c>
      <c r="AC36" s="209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334" t="str">
        <f>IF(AND($C36&gt;0,$F36="Electricité",$D36&lt;DATEVALUE("30/06/2023")),AE36,"-")</f>
        <v>-</v>
      </c>
      <c r="AH36" s="209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334" t="str">
        <f t="shared" ref="AL36:AL99" si="40">IF(AND($C36&gt;0,$F36="Electricité",$D36&lt;DATEVALUE("30/06/2023")),AJ36,"-")</f>
        <v>-</v>
      </c>
      <c r="AM36" s="209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334" t="str">
        <f t="shared" ref="AQ36:AQ99" si="42">IF(AND($C36&gt;0,$F36="Electricité",$D36&lt;DATEVALUE("30/06/2023")),AO36,"-")</f>
        <v>-</v>
      </c>
      <c r="AR36" s="209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335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335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335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335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335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335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197" t="s">
        <v>45</v>
      </c>
      <c r="C37" s="260"/>
      <c r="D37" s="246"/>
      <c r="E37" s="67"/>
      <c r="F37" s="68"/>
      <c r="G37" s="69"/>
      <c r="H37" s="246"/>
      <c r="I37" s="246"/>
      <c r="J37" s="71" t="str">
        <f t="shared" si="0"/>
        <v/>
      </c>
      <c r="K37" s="72" t="str">
        <f t="shared" si="1"/>
        <v/>
      </c>
      <c r="L37" s="128"/>
      <c r="M37" s="254"/>
      <c r="N37" s="255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39" t="str">
        <f t="shared" si="36"/>
        <v>-</v>
      </c>
      <c r="S37" s="209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28" t="str">
        <f t="shared" ref="W37:W99" si="65">IF(AND($C37&gt;0,$F37="Electricité",$D37&lt;DATEVALUE("30/06/2023")),U37,"-")</f>
        <v>-</v>
      </c>
      <c r="X37" s="209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334" t="str">
        <f t="shared" ref="AB37:AC100" si="66">IF(AND($C37&gt;0,$F37="Electricité",$D37&lt;DATEVALUE("30/06/2023")),Z37,"-")</f>
        <v>-</v>
      </c>
      <c r="AC37" s="209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334" t="str">
        <f t="shared" ref="AG37:AG99" si="67">IF(AND($C37&gt;0,$F37="Electricité",$D37&lt;DATEVALUE("30/06/2023")),AE37,"-")</f>
        <v>-</v>
      </c>
      <c r="AH37" s="209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334" t="str">
        <f t="shared" si="40"/>
        <v>-</v>
      </c>
      <c r="AM37" s="209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334" t="str">
        <f t="shared" si="42"/>
        <v>-</v>
      </c>
      <c r="AR37" s="209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335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335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335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335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335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335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197" t="s">
        <v>46</v>
      </c>
      <c r="C38" s="260"/>
      <c r="D38" s="246"/>
      <c r="E38" s="67"/>
      <c r="F38" s="68"/>
      <c r="G38" s="69"/>
      <c r="H38" s="246"/>
      <c r="I38" s="246"/>
      <c r="J38" s="71" t="str">
        <f t="shared" si="0"/>
        <v/>
      </c>
      <c r="K38" s="72" t="str">
        <f t="shared" si="1"/>
        <v/>
      </c>
      <c r="L38" s="128"/>
      <c r="M38" s="254"/>
      <c r="N38" s="255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39" t="str">
        <f>IF(AND($C38&gt;0,$F38="Electricité",$D38&lt;DATEVALUE("30/06/2023")),P38,"-")</f>
        <v>-</v>
      </c>
      <c r="S38" s="209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28" t="str">
        <f>IF(AND($C38&gt;0,$F38="Electricité",$D38&lt;DATEVALUE("30/06/2023")),U38,"-")</f>
        <v>-</v>
      </c>
      <c r="X38" s="209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334" t="str">
        <f>IF(AND($C38&gt;0,$F38="Electricité",$D38&lt;DATEVALUE("30/06/2023")),Z38,"-")</f>
        <v>-</v>
      </c>
      <c r="AC38" s="209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334" t="str">
        <f t="shared" si="67"/>
        <v>-</v>
      </c>
      <c r="AH38" s="209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334" t="str">
        <f t="shared" si="40"/>
        <v>-</v>
      </c>
      <c r="AM38" s="209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334" t="str">
        <f t="shared" si="42"/>
        <v>-</v>
      </c>
      <c r="AR38" s="209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335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335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335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335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335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335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197" t="s">
        <v>47</v>
      </c>
      <c r="C39" s="260"/>
      <c r="D39" s="260"/>
      <c r="E39" s="67"/>
      <c r="F39" s="68"/>
      <c r="G39" s="69"/>
      <c r="H39" s="246"/>
      <c r="I39" s="246"/>
      <c r="J39" s="71" t="str">
        <f t="shared" si="0"/>
        <v/>
      </c>
      <c r="K39" s="72" t="str">
        <f t="shared" si="1"/>
        <v/>
      </c>
      <c r="L39" s="128"/>
      <c r="M39" s="254"/>
      <c r="N39" s="130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39" t="str">
        <f t="shared" si="36"/>
        <v>-</v>
      </c>
      <c r="S39" s="209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28" t="str">
        <f t="shared" si="65"/>
        <v>-</v>
      </c>
      <c r="X39" s="209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334" t="str">
        <f>IF(AND($C39&gt;0,$F39="Electricité",$D39&lt;DATEVALUE("30/06/2023")),Z39,"-")</f>
        <v>-</v>
      </c>
      <c r="AC39" s="209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334" t="str">
        <f>IF(AND($C39&gt;0,$F39="Electricité",$D39&lt;DATEVALUE("30/06/2023")),AE39,"-")</f>
        <v>-</v>
      </c>
      <c r="AH39" s="209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334" t="str">
        <f>IF(AND($C39&gt;0,$F39="Electricité",$D39&lt;DATEVALUE("30/06/2023")),AJ39,"-")</f>
        <v>-</v>
      </c>
      <c r="AM39" s="209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334" t="str">
        <f t="shared" si="42"/>
        <v>-</v>
      </c>
      <c r="AR39" s="209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335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335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335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335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335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335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197" t="s">
        <v>48</v>
      </c>
      <c r="C40" s="260"/>
      <c r="D40" s="260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1"/>
        <v/>
      </c>
      <c r="L40" s="128"/>
      <c r="M40" s="129"/>
      <c r="N40" s="130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39" t="str">
        <f>IF(AND($C40&gt;0,$F40="Electricité",$D40&lt;DATEVALUE("30/06/2023")),P40,"-")</f>
        <v>-</v>
      </c>
      <c r="S40" s="209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28" t="str">
        <f t="shared" si="65"/>
        <v>-</v>
      </c>
      <c r="X40" s="209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334" t="str">
        <f t="shared" si="66"/>
        <v>-</v>
      </c>
      <c r="AC40" s="209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334" t="str">
        <f t="shared" si="67"/>
        <v>-</v>
      </c>
      <c r="AH40" s="209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334" t="str">
        <f t="shared" si="40"/>
        <v>-</v>
      </c>
      <c r="AM40" s="209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334" t="str">
        <f t="shared" si="42"/>
        <v>-</v>
      </c>
      <c r="AR40" s="209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335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335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335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335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335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335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197" t="s">
        <v>49</v>
      </c>
      <c r="C41" s="260"/>
      <c r="D41" s="260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1"/>
        <v/>
      </c>
      <c r="L41" s="128"/>
      <c r="M41" s="129"/>
      <c r="N41" s="130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39" t="str">
        <f t="shared" si="36"/>
        <v>-</v>
      </c>
      <c r="S41" s="209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28" t="str">
        <f t="shared" si="65"/>
        <v>-</v>
      </c>
      <c r="X41" s="209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334" t="str">
        <f t="shared" si="66"/>
        <v>-</v>
      </c>
      <c r="AC41" s="209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334" t="str">
        <f t="shared" si="67"/>
        <v>-</v>
      </c>
      <c r="AH41" s="209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334" t="str">
        <f t="shared" si="40"/>
        <v>-</v>
      </c>
      <c r="AM41" s="209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334" t="str">
        <f t="shared" si="42"/>
        <v>-</v>
      </c>
      <c r="AR41" s="209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335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335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335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335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335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335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197" t="s">
        <v>50</v>
      </c>
      <c r="C42" s="260"/>
      <c r="D42" s="260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1"/>
        <v/>
      </c>
      <c r="L42" s="128"/>
      <c r="M42" s="129"/>
      <c r="N42" s="130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39" t="str">
        <f t="shared" si="36"/>
        <v>-</v>
      </c>
      <c r="S42" s="209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28" t="str">
        <f t="shared" si="65"/>
        <v>-</v>
      </c>
      <c r="X42" s="209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334" t="str">
        <f t="shared" si="66"/>
        <v>-</v>
      </c>
      <c r="AC42" s="209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334" t="str">
        <f t="shared" si="67"/>
        <v>-</v>
      </c>
      <c r="AH42" s="209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334" t="str">
        <f t="shared" si="40"/>
        <v>-</v>
      </c>
      <c r="AM42" s="209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334" t="str">
        <f>IF(AND($C42&gt;0,$F42="Electricité",$D42&lt;DATEVALUE("30/06/2023")),AO42,"-")</f>
        <v>-</v>
      </c>
      <c r="AR42" s="209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335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335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335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335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335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335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197" t="s">
        <v>51</v>
      </c>
      <c r="C43" s="260"/>
      <c r="D43" s="260"/>
      <c r="E43" s="67"/>
      <c r="F43" s="68"/>
      <c r="G43" s="69"/>
      <c r="H43" s="246"/>
      <c r="I43" s="246"/>
      <c r="J43" s="71" t="str">
        <f t="shared" si="0"/>
        <v/>
      </c>
      <c r="K43" s="72" t="str">
        <f t="shared" si="1"/>
        <v/>
      </c>
      <c r="L43" s="128"/>
      <c r="M43" s="254"/>
      <c r="N43" s="130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39" t="str">
        <f t="shared" si="36"/>
        <v>-</v>
      </c>
      <c r="S43" s="209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28" t="str">
        <f t="shared" si="65"/>
        <v>-</v>
      </c>
      <c r="X43" s="209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334" t="str">
        <f t="shared" si="66"/>
        <v>-</v>
      </c>
      <c r="AC43" s="209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334" t="str">
        <f t="shared" si="67"/>
        <v>-</v>
      </c>
      <c r="AH43" s="209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334" t="str">
        <f t="shared" si="40"/>
        <v>-</v>
      </c>
      <c r="AM43" s="209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334" t="str">
        <f t="shared" si="42"/>
        <v>-</v>
      </c>
      <c r="AR43" s="209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335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335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335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335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335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335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197" t="s">
        <v>52</v>
      </c>
      <c r="C44" s="260"/>
      <c r="D44" s="260"/>
      <c r="E44" s="67"/>
      <c r="F44" s="68"/>
      <c r="G44" s="69"/>
      <c r="H44" s="246"/>
      <c r="I44" s="246"/>
      <c r="J44" s="71" t="str">
        <f t="shared" si="0"/>
        <v/>
      </c>
      <c r="K44" s="72" t="str">
        <f t="shared" si="1"/>
        <v/>
      </c>
      <c r="L44" s="128"/>
      <c r="M44" s="254"/>
      <c r="N44" s="130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39" t="str">
        <f t="shared" si="36"/>
        <v>-</v>
      </c>
      <c r="S44" s="209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28" t="str">
        <f t="shared" si="65"/>
        <v>-</v>
      </c>
      <c r="X44" s="209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334" t="str">
        <f t="shared" si="66"/>
        <v>-</v>
      </c>
      <c r="AC44" s="209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334" t="str">
        <f t="shared" si="67"/>
        <v>-</v>
      </c>
      <c r="AH44" s="209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334" t="str">
        <f t="shared" si="40"/>
        <v>-</v>
      </c>
      <c r="AM44" s="209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334" t="str">
        <f t="shared" si="42"/>
        <v>-</v>
      </c>
      <c r="AR44" s="209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335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335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335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335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335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335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197" t="s">
        <v>53</v>
      </c>
      <c r="C45" s="260"/>
      <c r="D45" s="260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28"/>
      <c r="M45" s="129"/>
      <c r="N45" s="130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39" t="str">
        <f t="shared" si="36"/>
        <v>-</v>
      </c>
      <c r="S45" s="209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28" t="str">
        <f t="shared" si="65"/>
        <v>-</v>
      </c>
      <c r="X45" s="209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334" t="str">
        <f t="shared" si="66"/>
        <v>-</v>
      </c>
      <c r="AC45" s="209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334" t="str">
        <f t="shared" si="67"/>
        <v>-</v>
      </c>
      <c r="AH45" s="209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334" t="str">
        <f t="shared" si="40"/>
        <v>-</v>
      </c>
      <c r="AM45" s="209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334" t="str">
        <f t="shared" si="42"/>
        <v>-</v>
      </c>
      <c r="AR45" s="209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335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335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335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335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335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335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197" t="s">
        <v>54</v>
      </c>
      <c r="C46" s="260"/>
      <c r="D46" s="260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28"/>
      <c r="M46" s="129"/>
      <c r="N46" s="130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39" t="str">
        <f t="shared" si="36"/>
        <v>-</v>
      </c>
      <c r="S46" s="209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28" t="str">
        <f t="shared" si="65"/>
        <v>-</v>
      </c>
      <c r="X46" s="209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334" t="str">
        <f t="shared" si="66"/>
        <v>-</v>
      </c>
      <c r="AC46" s="209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334" t="str">
        <f t="shared" si="67"/>
        <v>-</v>
      </c>
      <c r="AH46" s="209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334" t="str">
        <f t="shared" si="40"/>
        <v>-</v>
      </c>
      <c r="AM46" s="209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334" t="str">
        <f t="shared" si="42"/>
        <v>-</v>
      </c>
      <c r="AR46" s="209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335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335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335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335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335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335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197" t="s">
        <v>55</v>
      </c>
      <c r="C47" s="260"/>
      <c r="D47" s="260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28"/>
      <c r="M47" s="129"/>
      <c r="N47" s="130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39" t="str">
        <f t="shared" si="36"/>
        <v>-</v>
      </c>
      <c r="S47" s="209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28" t="str">
        <f t="shared" si="65"/>
        <v>-</v>
      </c>
      <c r="X47" s="209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334" t="str">
        <f t="shared" si="66"/>
        <v>-</v>
      </c>
      <c r="AC47" s="209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334" t="str">
        <f t="shared" si="67"/>
        <v>-</v>
      </c>
      <c r="AH47" s="209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334" t="str">
        <f t="shared" si="40"/>
        <v>-</v>
      </c>
      <c r="AM47" s="209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334" t="str">
        <f t="shared" si="42"/>
        <v>-</v>
      </c>
      <c r="AR47" s="209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335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335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335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335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335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335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197" t="s">
        <v>56</v>
      </c>
      <c r="C48" s="260"/>
      <c r="D48" s="260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28"/>
      <c r="M48" s="129"/>
      <c r="N48" s="130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39" t="str">
        <f t="shared" si="36"/>
        <v>-</v>
      </c>
      <c r="S48" s="209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28" t="str">
        <f t="shared" si="65"/>
        <v>-</v>
      </c>
      <c r="X48" s="209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334" t="str">
        <f t="shared" si="66"/>
        <v>-</v>
      </c>
      <c r="AC48" s="209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334" t="str">
        <f t="shared" si="67"/>
        <v>-</v>
      </c>
      <c r="AH48" s="209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334" t="str">
        <f t="shared" si="40"/>
        <v>-</v>
      </c>
      <c r="AM48" s="209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334" t="str">
        <f t="shared" si="42"/>
        <v>-</v>
      </c>
      <c r="AR48" s="209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335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335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335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335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335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335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197" t="s">
        <v>57</v>
      </c>
      <c r="C49" s="260"/>
      <c r="D49" s="260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28"/>
      <c r="M49" s="129"/>
      <c r="N49" s="130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39" t="str">
        <f t="shared" si="36"/>
        <v>-</v>
      </c>
      <c r="S49" s="209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28" t="str">
        <f t="shared" si="65"/>
        <v>-</v>
      </c>
      <c r="X49" s="209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334" t="str">
        <f t="shared" si="66"/>
        <v>-</v>
      </c>
      <c r="AC49" s="209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334" t="str">
        <f t="shared" si="67"/>
        <v>-</v>
      </c>
      <c r="AH49" s="209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334" t="str">
        <f t="shared" si="40"/>
        <v>-</v>
      </c>
      <c r="AM49" s="209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334" t="str">
        <f t="shared" si="42"/>
        <v>-</v>
      </c>
      <c r="AR49" s="209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335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335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335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335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335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335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197" t="s">
        <v>58</v>
      </c>
      <c r="C50" s="260"/>
      <c r="D50" s="260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28"/>
      <c r="M50" s="129"/>
      <c r="N50" s="130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39" t="str">
        <f t="shared" si="36"/>
        <v>-</v>
      </c>
      <c r="S50" s="209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28" t="str">
        <f t="shared" si="65"/>
        <v>-</v>
      </c>
      <c r="X50" s="209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334" t="str">
        <f t="shared" si="66"/>
        <v>-</v>
      </c>
      <c r="AC50" s="209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334" t="str">
        <f t="shared" si="67"/>
        <v>-</v>
      </c>
      <c r="AH50" s="209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334" t="str">
        <f t="shared" si="40"/>
        <v>-</v>
      </c>
      <c r="AM50" s="209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334" t="str">
        <f t="shared" si="42"/>
        <v>-</v>
      </c>
      <c r="AR50" s="209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335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335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335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335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335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335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197" t="s">
        <v>59</v>
      </c>
      <c r="C51" s="260"/>
      <c r="D51" s="260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28"/>
      <c r="M51" s="129"/>
      <c r="N51" s="130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39" t="str">
        <f t="shared" si="36"/>
        <v>-</v>
      </c>
      <c r="S51" s="209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28" t="str">
        <f t="shared" si="65"/>
        <v>-</v>
      </c>
      <c r="X51" s="209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334" t="str">
        <f t="shared" si="66"/>
        <v>-</v>
      </c>
      <c r="AC51" s="209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334" t="str">
        <f t="shared" si="67"/>
        <v>-</v>
      </c>
      <c r="AH51" s="209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334" t="str">
        <f t="shared" si="40"/>
        <v>-</v>
      </c>
      <c r="AM51" s="209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334" t="str">
        <f t="shared" si="42"/>
        <v>-</v>
      </c>
      <c r="AR51" s="209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335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335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335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335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335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335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197" t="s">
        <v>60</v>
      </c>
      <c r="C52" s="260"/>
      <c r="D52" s="260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28"/>
      <c r="M52" s="129"/>
      <c r="N52" s="130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39" t="str">
        <f t="shared" si="36"/>
        <v>-</v>
      </c>
      <c r="S52" s="209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28" t="str">
        <f t="shared" si="65"/>
        <v>-</v>
      </c>
      <c r="X52" s="209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334" t="str">
        <f t="shared" si="66"/>
        <v>-</v>
      </c>
      <c r="AC52" s="209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334" t="str">
        <f t="shared" si="67"/>
        <v>-</v>
      </c>
      <c r="AH52" s="209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334" t="str">
        <f t="shared" si="40"/>
        <v>-</v>
      </c>
      <c r="AM52" s="209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334" t="str">
        <f t="shared" si="42"/>
        <v>-</v>
      </c>
      <c r="AR52" s="209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335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335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335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335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335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335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197" t="s">
        <v>61</v>
      </c>
      <c r="C53" s="260"/>
      <c r="D53" s="260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28"/>
      <c r="M53" s="129"/>
      <c r="N53" s="130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39" t="str">
        <f t="shared" si="36"/>
        <v>-</v>
      </c>
      <c r="S53" s="209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28" t="str">
        <f t="shared" si="65"/>
        <v>-</v>
      </c>
      <c r="X53" s="209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334" t="str">
        <f t="shared" si="66"/>
        <v>-</v>
      </c>
      <c r="AC53" s="209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334" t="str">
        <f t="shared" si="67"/>
        <v>-</v>
      </c>
      <c r="AH53" s="209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334" t="str">
        <f t="shared" si="40"/>
        <v>-</v>
      </c>
      <c r="AM53" s="209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334" t="str">
        <f t="shared" si="42"/>
        <v>-</v>
      </c>
      <c r="AR53" s="209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335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335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335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335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335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335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197" t="s">
        <v>62</v>
      </c>
      <c r="C54" s="260"/>
      <c r="D54" s="260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28"/>
      <c r="M54" s="129"/>
      <c r="N54" s="130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39" t="str">
        <f t="shared" si="36"/>
        <v>-</v>
      </c>
      <c r="S54" s="209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28" t="str">
        <f t="shared" si="65"/>
        <v>-</v>
      </c>
      <c r="X54" s="209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334" t="str">
        <f t="shared" si="66"/>
        <v>-</v>
      </c>
      <c r="AC54" s="209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334" t="str">
        <f t="shared" si="67"/>
        <v>-</v>
      </c>
      <c r="AH54" s="209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334" t="str">
        <f t="shared" si="40"/>
        <v>-</v>
      </c>
      <c r="AM54" s="209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334" t="str">
        <f t="shared" si="42"/>
        <v>-</v>
      </c>
      <c r="AR54" s="209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335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335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335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335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335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335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197" t="s">
        <v>63</v>
      </c>
      <c r="C55" s="260"/>
      <c r="D55" s="260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28"/>
      <c r="M55" s="129"/>
      <c r="N55" s="130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39" t="str">
        <f t="shared" si="36"/>
        <v>-</v>
      </c>
      <c r="S55" s="209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28" t="str">
        <f t="shared" si="65"/>
        <v>-</v>
      </c>
      <c r="X55" s="209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334" t="str">
        <f t="shared" si="66"/>
        <v>-</v>
      </c>
      <c r="AC55" s="209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334" t="str">
        <f t="shared" si="67"/>
        <v>-</v>
      </c>
      <c r="AH55" s="209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334" t="str">
        <f t="shared" si="40"/>
        <v>-</v>
      </c>
      <c r="AM55" s="209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334" t="str">
        <f t="shared" si="42"/>
        <v>-</v>
      </c>
      <c r="AR55" s="209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335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335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335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335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335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335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197" t="s">
        <v>64</v>
      </c>
      <c r="C56" s="260"/>
      <c r="D56" s="260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28"/>
      <c r="M56" s="129"/>
      <c r="N56" s="130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39" t="str">
        <f t="shared" si="36"/>
        <v>-</v>
      </c>
      <c r="S56" s="209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28" t="str">
        <f t="shared" si="65"/>
        <v>-</v>
      </c>
      <c r="X56" s="209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334" t="str">
        <f t="shared" si="66"/>
        <v>-</v>
      </c>
      <c r="AC56" s="209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334" t="str">
        <f t="shared" si="67"/>
        <v>-</v>
      </c>
      <c r="AH56" s="209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334" t="str">
        <f t="shared" si="40"/>
        <v>-</v>
      </c>
      <c r="AM56" s="209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334" t="str">
        <f t="shared" si="42"/>
        <v>-</v>
      </c>
      <c r="AR56" s="209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335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335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335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335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335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335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197" t="s">
        <v>65</v>
      </c>
      <c r="C57" s="260"/>
      <c r="D57" s="260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28"/>
      <c r="M57" s="129"/>
      <c r="N57" s="130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39" t="str">
        <f t="shared" si="36"/>
        <v>-</v>
      </c>
      <c r="S57" s="209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28" t="str">
        <f t="shared" si="65"/>
        <v>-</v>
      </c>
      <c r="X57" s="209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334" t="str">
        <f t="shared" si="66"/>
        <v>-</v>
      </c>
      <c r="AC57" s="209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334" t="str">
        <f t="shared" si="67"/>
        <v>-</v>
      </c>
      <c r="AH57" s="209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334" t="str">
        <f t="shared" si="40"/>
        <v>-</v>
      </c>
      <c r="AM57" s="209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334" t="str">
        <f t="shared" si="42"/>
        <v>-</v>
      </c>
      <c r="AR57" s="209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335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335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335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335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335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335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197" t="s">
        <v>66</v>
      </c>
      <c r="C58" s="260"/>
      <c r="D58" s="260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28"/>
      <c r="M58" s="129"/>
      <c r="N58" s="130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39" t="str">
        <f t="shared" si="36"/>
        <v>-</v>
      </c>
      <c r="S58" s="209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28" t="str">
        <f t="shared" si="65"/>
        <v>-</v>
      </c>
      <c r="X58" s="209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334" t="str">
        <f t="shared" si="66"/>
        <v>-</v>
      </c>
      <c r="AC58" s="209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334" t="str">
        <f t="shared" si="67"/>
        <v>-</v>
      </c>
      <c r="AH58" s="209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334" t="str">
        <f t="shared" si="40"/>
        <v>-</v>
      </c>
      <c r="AM58" s="209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334" t="str">
        <f t="shared" si="42"/>
        <v>-</v>
      </c>
      <c r="AR58" s="209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335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335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335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335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335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335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197" t="s">
        <v>67</v>
      </c>
      <c r="C59" s="260"/>
      <c r="D59" s="260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28"/>
      <c r="M59" s="129"/>
      <c r="N59" s="130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39" t="str">
        <f t="shared" si="36"/>
        <v>-</v>
      </c>
      <c r="S59" s="209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28" t="str">
        <f t="shared" si="65"/>
        <v>-</v>
      </c>
      <c r="X59" s="209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334" t="str">
        <f t="shared" si="66"/>
        <v>-</v>
      </c>
      <c r="AC59" s="209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334" t="str">
        <f t="shared" si="67"/>
        <v>-</v>
      </c>
      <c r="AH59" s="209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334" t="str">
        <f t="shared" si="40"/>
        <v>-</v>
      </c>
      <c r="AM59" s="209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334" t="str">
        <f t="shared" si="42"/>
        <v>-</v>
      </c>
      <c r="AR59" s="209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335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335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335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335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335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335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197" t="s">
        <v>68</v>
      </c>
      <c r="C60" s="260"/>
      <c r="D60" s="260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28"/>
      <c r="M60" s="129"/>
      <c r="N60" s="130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39" t="str">
        <f t="shared" si="36"/>
        <v>-</v>
      </c>
      <c r="S60" s="209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28" t="str">
        <f t="shared" si="65"/>
        <v>-</v>
      </c>
      <c r="X60" s="209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334" t="str">
        <f t="shared" si="66"/>
        <v>-</v>
      </c>
      <c r="AC60" s="209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334" t="str">
        <f t="shared" si="67"/>
        <v>-</v>
      </c>
      <c r="AH60" s="209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334" t="str">
        <f t="shared" si="40"/>
        <v>-</v>
      </c>
      <c r="AM60" s="209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334" t="str">
        <f t="shared" si="42"/>
        <v>-</v>
      </c>
      <c r="AR60" s="209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335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335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335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335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335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335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197" t="s">
        <v>69</v>
      </c>
      <c r="C61" s="260"/>
      <c r="D61" s="260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28"/>
      <c r="M61" s="129"/>
      <c r="N61" s="130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39" t="str">
        <f t="shared" si="36"/>
        <v>-</v>
      </c>
      <c r="S61" s="209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28" t="str">
        <f t="shared" si="65"/>
        <v>-</v>
      </c>
      <c r="X61" s="209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334" t="str">
        <f t="shared" si="66"/>
        <v>-</v>
      </c>
      <c r="AC61" s="209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334" t="str">
        <f t="shared" si="67"/>
        <v>-</v>
      </c>
      <c r="AH61" s="209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334" t="str">
        <f t="shared" si="40"/>
        <v>-</v>
      </c>
      <c r="AM61" s="209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334" t="str">
        <f t="shared" si="42"/>
        <v>-</v>
      </c>
      <c r="AR61" s="209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335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335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335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335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335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335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197" t="s">
        <v>70</v>
      </c>
      <c r="C62" s="260"/>
      <c r="D62" s="260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28"/>
      <c r="M62" s="129"/>
      <c r="N62" s="130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39" t="str">
        <f t="shared" si="36"/>
        <v>-</v>
      </c>
      <c r="S62" s="209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28" t="str">
        <f t="shared" si="65"/>
        <v>-</v>
      </c>
      <c r="X62" s="209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334" t="str">
        <f t="shared" si="66"/>
        <v>-</v>
      </c>
      <c r="AC62" s="209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334" t="str">
        <f t="shared" si="67"/>
        <v>-</v>
      </c>
      <c r="AH62" s="209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334" t="str">
        <f t="shared" si="40"/>
        <v>-</v>
      </c>
      <c r="AM62" s="209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334" t="str">
        <f t="shared" si="42"/>
        <v>-</v>
      </c>
      <c r="AR62" s="209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335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335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335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335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335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335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197" t="s">
        <v>71</v>
      </c>
      <c r="C63" s="260"/>
      <c r="D63" s="260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28"/>
      <c r="M63" s="129"/>
      <c r="N63" s="130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39" t="str">
        <f t="shared" si="36"/>
        <v>-</v>
      </c>
      <c r="S63" s="209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28" t="str">
        <f t="shared" si="65"/>
        <v>-</v>
      </c>
      <c r="X63" s="209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334" t="str">
        <f t="shared" si="66"/>
        <v>-</v>
      </c>
      <c r="AC63" s="209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334" t="str">
        <f t="shared" si="67"/>
        <v>-</v>
      </c>
      <c r="AH63" s="209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334" t="str">
        <f t="shared" si="40"/>
        <v>-</v>
      </c>
      <c r="AM63" s="209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334" t="str">
        <f t="shared" si="42"/>
        <v>-</v>
      </c>
      <c r="AR63" s="209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335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335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335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335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335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335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197" t="s">
        <v>72</v>
      </c>
      <c r="C64" s="260"/>
      <c r="D64" s="260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28"/>
      <c r="M64" s="129"/>
      <c r="N64" s="130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39" t="str">
        <f t="shared" si="36"/>
        <v>-</v>
      </c>
      <c r="S64" s="209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28" t="str">
        <f t="shared" si="65"/>
        <v>-</v>
      </c>
      <c r="X64" s="209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334" t="str">
        <f t="shared" si="66"/>
        <v>-</v>
      </c>
      <c r="AC64" s="209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334" t="str">
        <f t="shared" si="67"/>
        <v>-</v>
      </c>
      <c r="AH64" s="209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334" t="str">
        <f t="shared" si="40"/>
        <v>-</v>
      </c>
      <c r="AM64" s="209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334" t="str">
        <f t="shared" si="42"/>
        <v>-</v>
      </c>
      <c r="AR64" s="209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335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335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335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335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335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335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197" t="s">
        <v>73</v>
      </c>
      <c r="C65" s="260"/>
      <c r="D65" s="260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28"/>
      <c r="M65" s="129"/>
      <c r="N65" s="130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39" t="str">
        <f t="shared" si="36"/>
        <v>-</v>
      </c>
      <c r="S65" s="209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28" t="str">
        <f t="shared" si="65"/>
        <v>-</v>
      </c>
      <c r="X65" s="209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334" t="str">
        <f t="shared" si="66"/>
        <v>-</v>
      </c>
      <c r="AC65" s="209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334" t="str">
        <f t="shared" si="67"/>
        <v>-</v>
      </c>
      <c r="AH65" s="209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334" t="str">
        <f t="shared" si="40"/>
        <v>-</v>
      </c>
      <c r="AM65" s="209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334" t="str">
        <f t="shared" si="42"/>
        <v>-</v>
      </c>
      <c r="AR65" s="209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335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335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335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335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335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335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197" t="s">
        <v>74</v>
      </c>
      <c r="C66" s="260"/>
      <c r="D66" s="260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28"/>
      <c r="M66" s="129"/>
      <c r="N66" s="130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39" t="str">
        <f t="shared" si="36"/>
        <v>-</v>
      </c>
      <c r="S66" s="209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28" t="str">
        <f t="shared" si="65"/>
        <v>-</v>
      </c>
      <c r="X66" s="209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334" t="str">
        <f t="shared" si="66"/>
        <v>-</v>
      </c>
      <c r="AC66" s="209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334" t="str">
        <f t="shared" si="67"/>
        <v>-</v>
      </c>
      <c r="AH66" s="209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334" t="str">
        <f t="shared" si="40"/>
        <v>-</v>
      </c>
      <c r="AM66" s="209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334" t="str">
        <f t="shared" si="42"/>
        <v>-</v>
      </c>
      <c r="AR66" s="209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335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335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335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335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335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335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197" t="s">
        <v>75</v>
      </c>
      <c r="C67" s="260"/>
      <c r="D67" s="260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28"/>
      <c r="M67" s="129"/>
      <c r="N67" s="130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39" t="str">
        <f t="shared" si="36"/>
        <v>-</v>
      </c>
      <c r="S67" s="209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28" t="str">
        <f t="shared" si="65"/>
        <v>-</v>
      </c>
      <c r="X67" s="209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334" t="str">
        <f t="shared" si="66"/>
        <v>-</v>
      </c>
      <c r="AC67" s="209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334" t="str">
        <f t="shared" si="67"/>
        <v>-</v>
      </c>
      <c r="AH67" s="209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334" t="str">
        <f t="shared" si="40"/>
        <v>-</v>
      </c>
      <c r="AM67" s="209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334" t="str">
        <f t="shared" si="42"/>
        <v>-</v>
      </c>
      <c r="AR67" s="209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335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335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335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335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335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335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197" t="s">
        <v>76</v>
      </c>
      <c r="C68" s="260"/>
      <c r="D68" s="260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28"/>
      <c r="M68" s="129"/>
      <c r="N68" s="130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39" t="str">
        <f t="shared" si="36"/>
        <v>-</v>
      </c>
      <c r="S68" s="209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28" t="str">
        <f t="shared" si="65"/>
        <v>-</v>
      </c>
      <c r="X68" s="209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334" t="str">
        <f t="shared" si="66"/>
        <v>-</v>
      </c>
      <c r="AC68" s="209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334" t="str">
        <f t="shared" si="67"/>
        <v>-</v>
      </c>
      <c r="AH68" s="209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334" t="str">
        <f t="shared" si="40"/>
        <v>-</v>
      </c>
      <c r="AM68" s="209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334" t="str">
        <f t="shared" si="42"/>
        <v>-</v>
      </c>
      <c r="AR68" s="209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335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335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335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335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335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335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197" t="s">
        <v>77</v>
      </c>
      <c r="C69" s="260"/>
      <c r="D69" s="260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28"/>
      <c r="M69" s="129"/>
      <c r="N69" s="130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39" t="str">
        <f t="shared" si="36"/>
        <v>-</v>
      </c>
      <c r="S69" s="209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28" t="str">
        <f t="shared" si="65"/>
        <v>-</v>
      </c>
      <c r="X69" s="209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334" t="str">
        <f t="shared" si="66"/>
        <v>-</v>
      </c>
      <c r="AC69" s="209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334" t="str">
        <f t="shared" si="67"/>
        <v>-</v>
      </c>
      <c r="AH69" s="209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334" t="str">
        <f t="shared" si="40"/>
        <v>-</v>
      </c>
      <c r="AM69" s="209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334" t="str">
        <f t="shared" si="42"/>
        <v>-</v>
      </c>
      <c r="AR69" s="209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335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335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335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335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335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335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197" t="s">
        <v>78</v>
      </c>
      <c r="C70" s="260"/>
      <c r="D70" s="260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28"/>
      <c r="M70" s="129"/>
      <c r="N70" s="130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39" t="str">
        <f t="shared" si="36"/>
        <v>-</v>
      </c>
      <c r="S70" s="209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28" t="str">
        <f t="shared" si="65"/>
        <v>-</v>
      </c>
      <c r="X70" s="209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334" t="str">
        <f t="shared" si="66"/>
        <v>-</v>
      </c>
      <c r="AC70" s="209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334" t="str">
        <f t="shared" si="67"/>
        <v>-</v>
      </c>
      <c r="AH70" s="209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334" t="str">
        <f t="shared" si="40"/>
        <v>-</v>
      </c>
      <c r="AM70" s="209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334" t="str">
        <f t="shared" si="42"/>
        <v>-</v>
      </c>
      <c r="AR70" s="209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335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335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335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335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335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335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197" t="s">
        <v>79</v>
      </c>
      <c r="C71" s="260"/>
      <c r="D71" s="260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28"/>
      <c r="M71" s="129"/>
      <c r="N71" s="130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39" t="str">
        <f t="shared" si="36"/>
        <v>-</v>
      </c>
      <c r="S71" s="209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28" t="str">
        <f t="shared" si="65"/>
        <v>-</v>
      </c>
      <c r="X71" s="209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334" t="str">
        <f t="shared" si="66"/>
        <v>-</v>
      </c>
      <c r="AC71" s="209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334" t="str">
        <f t="shared" si="67"/>
        <v>-</v>
      </c>
      <c r="AH71" s="209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334" t="str">
        <f t="shared" si="40"/>
        <v>-</v>
      </c>
      <c r="AM71" s="209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334" t="str">
        <f t="shared" si="42"/>
        <v>-</v>
      </c>
      <c r="AR71" s="209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335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335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335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335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335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335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197" t="s">
        <v>80</v>
      </c>
      <c r="C72" s="260"/>
      <c r="D72" s="260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28"/>
      <c r="M72" s="129"/>
      <c r="N72" s="130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39" t="str">
        <f t="shared" si="36"/>
        <v>-</v>
      </c>
      <c r="S72" s="209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28" t="str">
        <f t="shared" si="65"/>
        <v>-</v>
      </c>
      <c r="X72" s="209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334" t="str">
        <f t="shared" si="66"/>
        <v>-</v>
      </c>
      <c r="AC72" s="209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334" t="str">
        <f t="shared" si="67"/>
        <v>-</v>
      </c>
      <c r="AH72" s="209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334" t="str">
        <f t="shared" si="40"/>
        <v>-</v>
      </c>
      <c r="AM72" s="209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334" t="str">
        <f t="shared" si="42"/>
        <v>-</v>
      </c>
      <c r="AR72" s="209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335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335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335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335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335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335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197" t="s">
        <v>81</v>
      </c>
      <c r="C73" s="260"/>
      <c r="D73" s="260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28"/>
      <c r="M73" s="129"/>
      <c r="N73" s="130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39" t="str">
        <f t="shared" si="36"/>
        <v>-</v>
      </c>
      <c r="S73" s="209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28" t="str">
        <f t="shared" si="65"/>
        <v>-</v>
      </c>
      <c r="X73" s="209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334" t="str">
        <f t="shared" si="66"/>
        <v>-</v>
      </c>
      <c r="AC73" s="209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334" t="str">
        <f t="shared" si="67"/>
        <v>-</v>
      </c>
      <c r="AH73" s="209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334" t="str">
        <f t="shared" si="40"/>
        <v>-</v>
      </c>
      <c r="AM73" s="209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334" t="str">
        <f t="shared" si="42"/>
        <v>-</v>
      </c>
      <c r="AR73" s="209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335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335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335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335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335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335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197" t="s">
        <v>82</v>
      </c>
      <c r="C74" s="260"/>
      <c r="D74" s="260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28"/>
      <c r="M74" s="129"/>
      <c r="N74" s="130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39" t="str">
        <f t="shared" si="36"/>
        <v>-</v>
      </c>
      <c r="S74" s="209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28" t="str">
        <f t="shared" si="65"/>
        <v>-</v>
      </c>
      <c r="X74" s="209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334" t="str">
        <f t="shared" si="66"/>
        <v>-</v>
      </c>
      <c r="AC74" s="209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334" t="str">
        <f t="shared" si="67"/>
        <v>-</v>
      </c>
      <c r="AH74" s="209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334" t="str">
        <f t="shared" si="40"/>
        <v>-</v>
      </c>
      <c r="AM74" s="209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334" t="str">
        <f t="shared" si="42"/>
        <v>-</v>
      </c>
      <c r="AR74" s="209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335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335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335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335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335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335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197" t="s">
        <v>83</v>
      </c>
      <c r="C75" s="260"/>
      <c r="D75" s="260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28"/>
      <c r="M75" s="129"/>
      <c r="N75" s="130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39" t="str">
        <f t="shared" si="36"/>
        <v>-</v>
      </c>
      <c r="S75" s="209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28" t="str">
        <f t="shared" si="65"/>
        <v>-</v>
      </c>
      <c r="X75" s="209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334" t="str">
        <f t="shared" si="66"/>
        <v>-</v>
      </c>
      <c r="AC75" s="209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334" t="str">
        <f t="shared" si="67"/>
        <v>-</v>
      </c>
      <c r="AH75" s="209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334" t="str">
        <f t="shared" si="40"/>
        <v>-</v>
      </c>
      <c r="AM75" s="209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334" t="str">
        <f t="shared" si="42"/>
        <v>-</v>
      </c>
      <c r="AR75" s="209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335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335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335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335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335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335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197" t="s">
        <v>84</v>
      </c>
      <c r="C76" s="260"/>
      <c r="D76" s="260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28"/>
      <c r="M76" s="129"/>
      <c r="N76" s="130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39" t="str">
        <f t="shared" si="36"/>
        <v>-</v>
      </c>
      <c r="S76" s="209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28" t="str">
        <f t="shared" si="65"/>
        <v>-</v>
      </c>
      <c r="X76" s="209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334" t="str">
        <f t="shared" si="66"/>
        <v>-</v>
      </c>
      <c r="AC76" s="209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334" t="str">
        <f t="shared" si="67"/>
        <v>-</v>
      </c>
      <c r="AH76" s="209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334" t="str">
        <f t="shared" si="40"/>
        <v>-</v>
      </c>
      <c r="AM76" s="209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334" t="str">
        <f t="shared" si="42"/>
        <v>-</v>
      </c>
      <c r="AR76" s="209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335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335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335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335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335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335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197" t="s">
        <v>85</v>
      </c>
      <c r="C77" s="260"/>
      <c r="D77" s="260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28"/>
      <c r="M77" s="129"/>
      <c r="N77" s="130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39" t="str">
        <f t="shared" si="36"/>
        <v>-</v>
      </c>
      <c r="S77" s="209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28" t="str">
        <f t="shared" si="65"/>
        <v>-</v>
      </c>
      <c r="X77" s="209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334" t="str">
        <f t="shared" si="66"/>
        <v>-</v>
      </c>
      <c r="AC77" s="209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334" t="str">
        <f t="shared" si="67"/>
        <v>-</v>
      </c>
      <c r="AH77" s="209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334" t="str">
        <f t="shared" si="40"/>
        <v>-</v>
      </c>
      <c r="AM77" s="209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334" t="str">
        <f t="shared" si="42"/>
        <v>-</v>
      </c>
      <c r="AR77" s="209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335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335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335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335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335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335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197" t="s">
        <v>86</v>
      </c>
      <c r="C78" s="260"/>
      <c r="D78" s="260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28"/>
      <c r="M78" s="129"/>
      <c r="N78" s="130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39" t="str">
        <f t="shared" si="36"/>
        <v>-</v>
      </c>
      <c r="S78" s="209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28" t="str">
        <f t="shared" si="65"/>
        <v>-</v>
      </c>
      <c r="X78" s="209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334" t="str">
        <f t="shared" si="66"/>
        <v>-</v>
      </c>
      <c r="AC78" s="209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334" t="str">
        <f t="shared" si="67"/>
        <v>-</v>
      </c>
      <c r="AH78" s="209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334" t="str">
        <f t="shared" si="40"/>
        <v>-</v>
      </c>
      <c r="AM78" s="209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334" t="str">
        <f t="shared" si="42"/>
        <v>-</v>
      </c>
      <c r="AR78" s="209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335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335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335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335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335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335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197" t="s">
        <v>87</v>
      </c>
      <c r="C79" s="260"/>
      <c r="D79" s="260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28"/>
      <c r="M79" s="129"/>
      <c r="N79" s="130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39" t="str">
        <f t="shared" si="36"/>
        <v>-</v>
      </c>
      <c r="S79" s="209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28" t="str">
        <f t="shared" si="65"/>
        <v>-</v>
      </c>
      <c r="X79" s="209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334" t="str">
        <f t="shared" si="66"/>
        <v>-</v>
      </c>
      <c r="AC79" s="209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334" t="str">
        <f t="shared" si="67"/>
        <v>-</v>
      </c>
      <c r="AH79" s="209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334" t="str">
        <f t="shared" si="40"/>
        <v>-</v>
      </c>
      <c r="AM79" s="209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334" t="str">
        <f t="shared" si="42"/>
        <v>-</v>
      </c>
      <c r="AR79" s="209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335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335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335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335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335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335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197" t="s">
        <v>88</v>
      </c>
      <c r="C80" s="260"/>
      <c r="D80" s="260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28"/>
      <c r="M80" s="129"/>
      <c r="N80" s="130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39" t="str">
        <f t="shared" si="36"/>
        <v>-</v>
      </c>
      <c r="S80" s="209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28" t="str">
        <f t="shared" si="65"/>
        <v>-</v>
      </c>
      <c r="X80" s="209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334" t="str">
        <f t="shared" si="66"/>
        <v>-</v>
      </c>
      <c r="AC80" s="209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334" t="str">
        <f t="shared" si="67"/>
        <v>-</v>
      </c>
      <c r="AH80" s="209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334" t="str">
        <f t="shared" si="40"/>
        <v>-</v>
      </c>
      <c r="AM80" s="209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334" t="str">
        <f t="shared" si="42"/>
        <v>-</v>
      </c>
      <c r="AR80" s="209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335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335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335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335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335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335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197" t="s">
        <v>89</v>
      </c>
      <c r="C81" s="260"/>
      <c r="D81" s="260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28"/>
      <c r="M81" s="129"/>
      <c r="N81" s="130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39" t="str">
        <f t="shared" si="36"/>
        <v>-</v>
      </c>
      <c r="S81" s="209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28" t="str">
        <f t="shared" si="65"/>
        <v>-</v>
      </c>
      <c r="X81" s="209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334" t="str">
        <f t="shared" si="66"/>
        <v>-</v>
      </c>
      <c r="AC81" s="209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334" t="str">
        <f t="shared" si="67"/>
        <v>-</v>
      </c>
      <c r="AH81" s="209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334" t="str">
        <f t="shared" si="40"/>
        <v>-</v>
      </c>
      <c r="AM81" s="209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334" t="str">
        <f t="shared" si="42"/>
        <v>-</v>
      </c>
      <c r="AR81" s="209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335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335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335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335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335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335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197" t="s">
        <v>90</v>
      </c>
      <c r="C82" s="260"/>
      <c r="D82" s="260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28"/>
      <c r="M82" s="129"/>
      <c r="N82" s="130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39" t="str">
        <f t="shared" si="36"/>
        <v>-</v>
      </c>
      <c r="S82" s="209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28" t="str">
        <f t="shared" si="65"/>
        <v>-</v>
      </c>
      <c r="X82" s="209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334" t="str">
        <f t="shared" si="66"/>
        <v>-</v>
      </c>
      <c r="AC82" s="209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334" t="str">
        <f t="shared" si="67"/>
        <v>-</v>
      </c>
      <c r="AH82" s="209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334" t="str">
        <f t="shared" si="40"/>
        <v>-</v>
      </c>
      <c r="AM82" s="209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334" t="str">
        <f t="shared" si="42"/>
        <v>-</v>
      </c>
      <c r="AR82" s="209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335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335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335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335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335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335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197" t="s">
        <v>91</v>
      </c>
      <c r="C83" s="260"/>
      <c r="D83" s="260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28"/>
      <c r="M83" s="129"/>
      <c r="N83" s="130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39" t="str">
        <f t="shared" si="36"/>
        <v>-</v>
      </c>
      <c r="S83" s="209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28" t="str">
        <f t="shared" si="65"/>
        <v>-</v>
      </c>
      <c r="X83" s="209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334" t="str">
        <f t="shared" si="66"/>
        <v>-</v>
      </c>
      <c r="AC83" s="209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334" t="str">
        <f t="shared" si="67"/>
        <v>-</v>
      </c>
      <c r="AH83" s="209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334" t="str">
        <f t="shared" si="40"/>
        <v>-</v>
      </c>
      <c r="AM83" s="209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334" t="str">
        <f t="shared" si="42"/>
        <v>-</v>
      </c>
      <c r="AR83" s="209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335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335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335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335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335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335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197" t="s">
        <v>92</v>
      </c>
      <c r="C84" s="260"/>
      <c r="D84" s="260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28"/>
      <c r="M84" s="129"/>
      <c r="N84" s="130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39" t="str">
        <f t="shared" si="36"/>
        <v>-</v>
      </c>
      <c r="S84" s="209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28" t="str">
        <f t="shared" si="65"/>
        <v>-</v>
      </c>
      <c r="X84" s="209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334" t="str">
        <f t="shared" si="66"/>
        <v>-</v>
      </c>
      <c r="AC84" s="209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334" t="str">
        <f t="shared" si="67"/>
        <v>-</v>
      </c>
      <c r="AH84" s="209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334" t="str">
        <f t="shared" si="40"/>
        <v>-</v>
      </c>
      <c r="AM84" s="209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334" t="str">
        <f t="shared" si="42"/>
        <v>-</v>
      </c>
      <c r="AR84" s="209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335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335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335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335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335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335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197" t="s">
        <v>93</v>
      </c>
      <c r="C85" s="260"/>
      <c r="D85" s="260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28"/>
      <c r="M85" s="129"/>
      <c r="N85" s="130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39" t="str">
        <f t="shared" si="36"/>
        <v>-</v>
      </c>
      <c r="S85" s="209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28" t="str">
        <f t="shared" si="65"/>
        <v>-</v>
      </c>
      <c r="X85" s="209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334" t="str">
        <f t="shared" si="66"/>
        <v>-</v>
      </c>
      <c r="AC85" s="209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334" t="str">
        <f t="shared" si="67"/>
        <v>-</v>
      </c>
      <c r="AH85" s="209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334" t="str">
        <f t="shared" si="40"/>
        <v>-</v>
      </c>
      <c r="AM85" s="209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334" t="str">
        <f t="shared" si="42"/>
        <v>-</v>
      </c>
      <c r="AR85" s="209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335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335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335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335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335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335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197" t="s">
        <v>94</v>
      </c>
      <c r="C86" s="260"/>
      <c r="D86" s="260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28"/>
      <c r="M86" s="129"/>
      <c r="N86" s="130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39" t="str">
        <f t="shared" si="36"/>
        <v>-</v>
      </c>
      <c r="S86" s="209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28" t="str">
        <f t="shared" si="65"/>
        <v>-</v>
      </c>
      <c r="X86" s="209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334" t="str">
        <f t="shared" si="66"/>
        <v>-</v>
      </c>
      <c r="AC86" s="209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334" t="str">
        <f t="shared" si="67"/>
        <v>-</v>
      </c>
      <c r="AH86" s="209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334" t="str">
        <f t="shared" si="40"/>
        <v>-</v>
      </c>
      <c r="AM86" s="209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334" t="str">
        <f t="shared" si="42"/>
        <v>-</v>
      </c>
      <c r="AR86" s="209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335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335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335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335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335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335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197" t="s">
        <v>95</v>
      </c>
      <c r="C87" s="260"/>
      <c r="D87" s="260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28"/>
      <c r="M87" s="129"/>
      <c r="N87" s="130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39" t="str">
        <f t="shared" si="36"/>
        <v>-</v>
      </c>
      <c r="S87" s="209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28" t="str">
        <f t="shared" si="65"/>
        <v>-</v>
      </c>
      <c r="X87" s="209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334" t="str">
        <f t="shared" si="66"/>
        <v>-</v>
      </c>
      <c r="AC87" s="209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334" t="str">
        <f t="shared" si="67"/>
        <v>-</v>
      </c>
      <c r="AH87" s="209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334" t="str">
        <f t="shared" si="40"/>
        <v>-</v>
      </c>
      <c r="AM87" s="209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334" t="str">
        <f t="shared" si="42"/>
        <v>-</v>
      </c>
      <c r="AR87" s="209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335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335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335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335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335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335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197" t="s">
        <v>96</v>
      </c>
      <c r="C88" s="260"/>
      <c r="D88" s="260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28"/>
      <c r="M88" s="129"/>
      <c r="N88" s="130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39" t="str">
        <f t="shared" si="36"/>
        <v>-</v>
      </c>
      <c r="S88" s="209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28" t="str">
        <f t="shared" si="65"/>
        <v>-</v>
      </c>
      <c r="X88" s="209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334" t="str">
        <f t="shared" si="66"/>
        <v>-</v>
      </c>
      <c r="AC88" s="209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334" t="str">
        <f t="shared" si="67"/>
        <v>-</v>
      </c>
      <c r="AH88" s="209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334" t="str">
        <f t="shared" si="40"/>
        <v>-</v>
      </c>
      <c r="AM88" s="209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334" t="str">
        <f t="shared" si="42"/>
        <v>-</v>
      </c>
      <c r="AR88" s="209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335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335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335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335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335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335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197" t="s">
        <v>97</v>
      </c>
      <c r="C89" s="260"/>
      <c r="D89" s="260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28"/>
      <c r="M89" s="129"/>
      <c r="N89" s="130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39" t="str">
        <f t="shared" si="36"/>
        <v>-</v>
      </c>
      <c r="S89" s="209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28" t="str">
        <f t="shared" si="65"/>
        <v>-</v>
      </c>
      <c r="X89" s="209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334" t="str">
        <f t="shared" si="66"/>
        <v>-</v>
      </c>
      <c r="AC89" s="209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334" t="str">
        <f t="shared" si="67"/>
        <v>-</v>
      </c>
      <c r="AH89" s="209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334" t="str">
        <f t="shared" si="40"/>
        <v>-</v>
      </c>
      <c r="AM89" s="209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334" t="str">
        <f t="shared" si="42"/>
        <v>-</v>
      </c>
      <c r="AR89" s="209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335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335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335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335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335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335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197" t="s">
        <v>98</v>
      </c>
      <c r="C90" s="260"/>
      <c r="D90" s="260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28"/>
      <c r="M90" s="129"/>
      <c r="N90" s="130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39" t="str">
        <f t="shared" si="36"/>
        <v>-</v>
      </c>
      <c r="S90" s="209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28" t="str">
        <f t="shared" si="65"/>
        <v>-</v>
      </c>
      <c r="X90" s="209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334" t="str">
        <f t="shared" si="66"/>
        <v>-</v>
      </c>
      <c r="AC90" s="209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334" t="str">
        <f t="shared" si="67"/>
        <v>-</v>
      </c>
      <c r="AH90" s="209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334" t="str">
        <f t="shared" si="40"/>
        <v>-</v>
      </c>
      <c r="AM90" s="209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334" t="str">
        <f t="shared" si="42"/>
        <v>-</v>
      </c>
      <c r="AR90" s="209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335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335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335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335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335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335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197" t="s">
        <v>99</v>
      </c>
      <c r="C91" s="260"/>
      <c r="D91" s="260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28"/>
      <c r="M91" s="129"/>
      <c r="N91" s="130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39" t="str">
        <f t="shared" si="36"/>
        <v>-</v>
      </c>
      <c r="S91" s="209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28" t="str">
        <f t="shared" si="65"/>
        <v>-</v>
      </c>
      <c r="X91" s="209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334" t="str">
        <f t="shared" si="66"/>
        <v>-</v>
      </c>
      <c r="AC91" s="209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334" t="str">
        <f t="shared" si="67"/>
        <v>-</v>
      </c>
      <c r="AH91" s="209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334" t="str">
        <f t="shared" si="40"/>
        <v>-</v>
      </c>
      <c r="AM91" s="209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334" t="str">
        <f t="shared" si="42"/>
        <v>-</v>
      </c>
      <c r="AR91" s="209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335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335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335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335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335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335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197" t="s">
        <v>100</v>
      </c>
      <c r="C92" s="260"/>
      <c r="D92" s="260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28"/>
      <c r="M92" s="129"/>
      <c r="N92" s="130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39" t="str">
        <f t="shared" si="36"/>
        <v>-</v>
      </c>
      <c r="S92" s="209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28" t="str">
        <f t="shared" si="65"/>
        <v>-</v>
      </c>
      <c r="X92" s="209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334" t="str">
        <f t="shared" si="66"/>
        <v>-</v>
      </c>
      <c r="AC92" s="209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334" t="str">
        <f t="shared" si="67"/>
        <v>-</v>
      </c>
      <c r="AH92" s="209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334" t="str">
        <f t="shared" si="40"/>
        <v>-</v>
      </c>
      <c r="AM92" s="209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334" t="str">
        <f t="shared" si="42"/>
        <v>-</v>
      </c>
      <c r="AR92" s="209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335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335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335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335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335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335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197" t="s">
        <v>101</v>
      </c>
      <c r="C93" s="260"/>
      <c r="D93" s="260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28"/>
      <c r="M93" s="129"/>
      <c r="N93" s="130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39" t="str">
        <f t="shared" si="36"/>
        <v>-</v>
      </c>
      <c r="S93" s="209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28" t="str">
        <f t="shared" si="65"/>
        <v>-</v>
      </c>
      <c r="X93" s="209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334" t="str">
        <f t="shared" si="66"/>
        <v>-</v>
      </c>
      <c r="AC93" s="209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334" t="str">
        <f t="shared" si="67"/>
        <v>-</v>
      </c>
      <c r="AH93" s="209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334" t="str">
        <f t="shared" si="40"/>
        <v>-</v>
      </c>
      <c r="AM93" s="209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334" t="str">
        <f t="shared" si="42"/>
        <v>-</v>
      </c>
      <c r="AR93" s="209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335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335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335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335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335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335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197" t="s">
        <v>102</v>
      </c>
      <c r="C94" s="260"/>
      <c r="D94" s="260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28"/>
      <c r="M94" s="129"/>
      <c r="N94" s="130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39" t="str">
        <f t="shared" si="36"/>
        <v>-</v>
      </c>
      <c r="S94" s="209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28" t="str">
        <f t="shared" si="65"/>
        <v>-</v>
      </c>
      <c r="X94" s="209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334" t="str">
        <f t="shared" si="66"/>
        <v>-</v>
      </c>
      <c r="AC94" s="209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334" t="str">
        <f t="shared" si="67"/>
        <v>-</v>
      </c>
      <c r="AH94" s="209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334" t="str">
        <f t="shared" si="40"/>
        <v>-</v>
      </c>
      <c r="AM94" s="209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334" t="str">
        <f t="shared" si="42"/>
        <v>-</v>
      </c>
      <c r="AR94" s="209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335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335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335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335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335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335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197" t="s">
        <v>103</v>
      </c>
      <c r="C95" s="260"/>
      <c r="D95" s="260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28"/>
      <c r="M95" s="129"/>
      <c r="N95" s="130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39" t="str">
        <f t="shared" si="36"/>
        <v>-</v>
      </c>
      <c r="S95" s="209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28" t="str">
        <f t="shared" si="65"/>
        <v>-</v>
      </c>
      <c r="X95" s="209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334" t="str">
        <f t="shared" si="66"/>
        <v>-</v>
      </c>
      <c r="AC95" s="209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334" t="str">
        <f t="shared" si="67"/>
        <v>-</v>
      </c>
      <c r="AH95" s="209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334" t="str">
        <f t="shared" si="40"/>
        <v>-</v>
      </c>
      <c r="AM95" s="209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334" t="str">
        <f t="shared" si="42"/>
        <v>-</v>
      </c>
      <c r="AR95" s="209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335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335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335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335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335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335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197" t="s">
        <v>104</v>
      </c>
      <c r="C96" s="260"/>
      <c r="D96" s="260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28"/>
      <c r="M96" s="129"/>
      <c r="N96" s="130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39" t="str">
        <f t="shared" si="36"/>
        <v>-</v>
      </c>
      <c r="S96" s="209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28" t="str">
        <f t="shared" si="65"/>
        <v>-</v>
      </c>
      <c r="X96" s="209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334" t="str">
        <f t="shared" si="66"/>
        <v>-</v>
      </c>
      <c r="AC96" s="209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334" t="str">
        <f t="shared" si="67"/>
        <v>-</v>
      </c>
      <c r="AH96" s="209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334" t="str">
        <f t="shared" si="40"/>
        <v>-</v>
      </c>
      <c r="AM96" s="209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334" t="str">
        <f t="shared" si="42"/>
        <v>-</v>
      </c>
      <c r="AR96" s="209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335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335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335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335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335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335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197" t="s">
        <v>105</v>
      </c>
      <c r="C97" s="260"/>
      <c r="D97" s="260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28"/>
      <c r="M97" s="129"/>
      <c r="N97" s="130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39" t="str">
        <f t="shared" si="36"/>
        <v>-</v>
      </c>
      <c r="S97" s="209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28" t="str">
        <f t="shared" si="65"/>
        <v>-</v>
      </c>
      <c r="X97" s="209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334" t="str">
        <f t="shared" si="66"/>
        <v>-</v>
      </c>
      <c r="AC97" s="209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334" t="str">
        <f t="shared" si="67"/>
        <v>-</v>
      </c>
      <c r="AH97" s="209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334" t="str">
        <f t="shared" si="40"/>
        <v>-</v>
      </c>
      <c r="AM97" s="209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334" t="str">
        <f t="shared" si="42"/>
        <v>-</v>
      </c>
      <c r="AR97" s="209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335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335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335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335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335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335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197" t="s">
        <v>106</v>
      </c>
      <c r="C98" s="260"/>
      <c r="D98" s="260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28"/>
      <c r="M98" s="129"/>
      <c r="N98" s="130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39" t="str">
        <f t="shared" si="36"/>
        <v>-</v>
      </c>
      <c r="S98" s="209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28" t="str">
        <f t="shared" si="65"/>
        <v>-</v>
      </c>
      <c r="X98" s="209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334" t="str">
        <f t="shared" si="66"/>
        <v>-</v>
      </c>
      <c r="AC98" s="209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334" t="str">
        <f t="shared" si="67"/>
        <v>-</v>
      </c>
      <c r="AH98" s="209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334" t="str">
        <f t="shared" si="40"/>
        <v>-</v>
      </c>
      <c r="AM98" s="209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334" t="str">
        <f t="shared" si="42"/>
        <v>-</v>
      </c>
      <c r="AR98" s="209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335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335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335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335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335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335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197" t="s">
        <v>107</v>
      </c>
      <c r="C99" s="260"/>
      <c r="D99" s="260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28"/>
      <c r="M99" s="129"/>
      <c r="N99" s="130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39" t="str">
        <f t="shared" si="36"/>
        <v>-</v>
      </c>
      <c r="S99" s="209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28" t="str">
        <f t="shared" si="65"/>
        <v>-</v>
      </c>
      <c r="X99" s="209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334" t="str">
        <f t="shared" si="66"/>
        <v>-</v>
      </c>
      <c r="AC99" s="209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334" t="str">
        <f t="shared" si="67"/>
        <v>-</v>
      </c>
      <c r="AH99" s="209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334" t="str">
        <f t="shared" si="40"/>
        <v>-</v>
      </c>
      <c r="AM99" s="209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334" t="str">
        <f t="shared" si="42"/>
        <v>-</v>
      </c>
      <c r="AR99" s="209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335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335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335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335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335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335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197" t="s">
        <v>108</v>
      </c>
      <c r="C100" s="260"/>
      <c r="D100" s="260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28"/>
      <c r="M100" s="129"/>
      <c r="N100" s="130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39" t="str">
        <f t="shared" ref="R100:R163" si="101">IF(AND($C100&gt;0,$F100="Electricité",$D100&lt;DATEVALUE("30/06/2023")),P100,"-")</f>
        <v>-</v>
      </c>
      <c r="S100" s="209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28" t="str">
        <f t="shared" ref="W100:X163" si="102">IF(AND($C100&gt;0,$F100="Electricité",$D100&lt;DATEVALUE("30/06/2023")),U100,"-")</f>
        <v>-</v>
      </c>
      <c r="X100" s="209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334" t="str">
        <f t="shared" si="66"/>
        <v>-</v>
      </c>
      <c r="AC100" s="209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334" t="str">
        <f t="shared" ref="AG100:AG163" si="103">IF(AND($C100&gt;0,$F100="Electricité",$D100&lt;DATEVALUE("30/06/2023")),AE100,"-")</f>
        <v>-</v>
      </c>
      <c r="AH100" s="209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334" t="str">
        <f t="shared" ref="AL100:AL163" si="105">IF(AND($C100&gt;0,$F100="Electricité",$D100&lt;DATEVALUE("30/06/2023")),AJ100,"-")</f>
        <v>-</v>
      </c>
      <c r="AM100" s="209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334" t="str">
        <f t="shared" ref="AQ100:AQ163" si="107">IF(AND($C100&gt;0,$F100="Electricité",$D100&lt;DATEVALUE("30/06/2023")),AO100,"-")</f>
        <v>-</v>
      </c>
      <c r="AR100" s="209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335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335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335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335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335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335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197" t="s">
        <v>109</v>
      </c>
      <c r="C101" s="260"/>
      <c r="D101" s="260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28"/>
      <c r="M101" s="129"/>
      <c r="N101" s="130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39" t="str">
        <f t="shared" si="101"/>
        <v>-</v>
      </c>
      <c r="S101" s="209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28" t="str">
        <f t="shared" si="102"/>
        <v>-</v>
      </c>
      <c r="X101" s="209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334" t="str">
        <f t="shared" ref="AB101:AC164" si="129">IF(AND($C101&gt;0,$F101="Electricité",$D101&lt;DATEVALUE("30/06/2023")),Z101,"-")</f>
        <v>-</v>
      </c>
      <c r="AC101" s="209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334" t="str">
        <f t="shared" si="103"/>
        <v>-</v>
      </c>
      <c r="AH101" s="209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334" t="str">
        <f t="shared" si="105"/>
        <v>-</v>
      </c>
      <c r="AM101" s="209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334" t="str">
        <f t="shared" si="107"/>
        <v>-</v>
      </c>
      <c r="AR101" s="209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335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335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335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335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335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335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197" t="s">
        <v>110</v>
      </c>
      <c r="C102" s="260"/>
      <c r="D102" s="260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28"/>
      <c r="M102" s="129"/>
      <c r="N102" s="130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39" t="str">
        <f t="shared" si="101"/>
        <v>-</v>
      </c>
      <c r="S102" s="209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28" t="str">
        <f t="shared" si="102"/>
        <v>-</v>
      </c>
      <c r="X102" s="209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334" t="str">
        <f t="shared" si="129"/>
        <v>-</v>
      </c>
      <c r="AC102" s="209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334" t="str">
        <f t="shared" si="103"/>
        <v>-</v>
      </c>
      <c r="AH102" s="209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334" t="str">
        <f t="shared" si="105"/>
        <v>-</v>
      </c>
      <c r="AM102" s="209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334" t="str">
        <f t="shared" si="107"/>
        <v>-</v>
      </c>
      <c r="AR102" s="209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335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335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335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335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335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335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197" t="s">
        <v>111</v>
      </c>
      <c r="C103" s="260"/>
      <c r="D103" s="260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28"/>
      <c r="M103" s="129"/>
      <c r="N103" s="130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39" t="str">
        <f t="shared" si="101"/>
        <v>-</v>
      </c>
      <c r="S103" s="209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28" t="str">
        <f t="shared" si="102"/>
        <v>-</v>
      </c>
      <c r="X103" s="209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334" t="str">
        <f t="shared" si="129"/>
        <v>-</v>
      </c>
      <c r="AC103" s="209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334" t="str">
        <f t="shared" si="103"/>
        <v>-</v>
      </c>
      <c r="AH103" s="209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334" t="str">
        <f t="shared" si="105"/>
        <v>-</v>
      </c>
      <c r="AM103" s="209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334" t="str">
        <f t="shared" si="107"/>
        <v>-</v>
      </c>
      <c r="AR103" s="209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335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335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335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335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335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335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197" t="s">
        <v>112</v>
      </c>
      <c r="C104" s="260"/>
      <c r="D104" s="260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28"/>
      <c r="M104" s="129"/>
      <c r="N104" s="130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39" t="str">
        <f t="shared" si="101"/>
        <v>-</v>
      </c>
      <c r="S104" s="209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28" t="str">
        <f t="shared" si="102"/>
        <v>-</v>
      </c>
      <c r="X104" s="209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334" t="str">
        <f t="shared" si="129"/>
        <v>-</v>
      </c>
      <c r="AC104" s="209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334" t="str">
        <f t="shared" si="103"/>
        <v>-</v>
      </c>
      <c r="AH104" s="209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334" t="str">
        <f t="shared" si="105"/>
        <v>-</v>
      </c>
      <c r="AM104" s="209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334" t="str">
        <f t="shared" si="107"/>
        <v>-</v>
      </c>
      <c r="AR104" s="209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335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335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335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335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335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335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197" t="s">
        <v>113</v>
      </c>
      <c r="C105" s="260"/>
      <c r="D105" s="260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28"/>
      <c r="M105" s="129"/>
      <c r="N105" s="130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39" t="str">
        <f t="shared" si="101"/>
        <v>-</v>
      </c>
      <c r="S105" s="209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28" t="str">
        <f t="shared" si="102"/>
        <v>-</v>
      </c>
      <c r="X105" s="209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334" t="str">
        <f t="shared" si="129"/>
        <v>-</v>
      </c>
      <c r="AC105" s="209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334" t="str">
        <f t="shared" si="103"/>
        <v>-</v>
      </c>
      <c r="AH105" s="209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334" t="str">
        <f t="shared" si="105"/>
        <v>-</v>
      </c>
      <c r="AM105" s="209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334" t="str">
        <f t="shared" si="107"/>
        <v>-</v>
      </c>
      <c r="AR105" s="209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335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335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335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335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335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335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197" t="s">
        <v>114</v>
      </c>
      <c r="C106" s="260"/>
      <c r="D106" s="260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28"/>
      <c r="M106" s="129"/>
      <c r="N106" s="130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39" t="str">
        <f t="shared" si="101"/>
        <v>-</v>
      </c>
      <c r="S106" s="209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28" t="str">
        <f t="shared" si="102"/>
        <v>-</v>
      </c>
      <c r="X106" s="209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334" t="str">
        <f t="shared" si="129"/>
        <v>-</v>
      </c>
      <c r="AC106" s="209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334" t="str">
        <f t="shared" si="103"/>
        <v>-</v>
      </c>
      <c r="AH106" s="209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334" t="str">
        <f t="shared" si="105"/>
        <v>-</v>
      </c>
      <c r="AM106" s="209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334" t="str">
        <f t="shared" si="107"/>
        <v>-</v>
      </c>
      <c r="AR106" s="209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335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335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335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335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335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335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197" t="s">
        <v>115</v>
      </c>
      <c r="C107" s="260"/>
      <c r="D107" s="260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28"/>
      <c r="M107" s="129"/>
      <c r="N107" s="130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39" t="str">
        <f t="shared" si="101"/>
        <v>-</v>
      </c>
      <c r="S107" s="209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28" t="str">
        <f t="shared" si="102"/>
        <v>-</v>
      </c>
      <c r="X107" s="209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334" t="str">
        <f t="shared" si="129"/>
        <v>-</v>
      </c>
      <c r="AC107" s="209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334" t="str">
        <f t="shared" si="103"/>
        <v>-</v>
      </c>
      <c r="AH107" s="209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334" t="str">
        <f t="shared" si="105"/>
        <v>-</v>
      </c>
      <c r="AM107" s="209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334" t="str">
        <f t="shared" si="107"/>
        <v>-</v>
      </c>
      <c r="AR107" s="209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335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335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335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335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335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335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197" t="s">
        <v>116</v>
      </c>
      <c r="C108" s="260"/>
      <c r="D108" s="260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28"/>
      <c r="M108" s="129"/>
      <c r="N108" s="130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39" t="str">
        <f t="shared" si="101"/>
        <v>-</v>
      </c>
      <c r="S108" s="209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28" t="str">
        <f t="shared" si="102"/>
        <v>-</v>
      </c>
      <c r="X108" s="209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334" t="str">
        <f t="shared" si="129"/>
        <v>-</v>
      </c>
      <c r="AC108" s="209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334" t="str">
        <f t="shared" si="103"/>
        <v>-</v>
      </c>
      <c r="AH108" s="209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334" t="str">
        <f t="shared" si="105"/>
        <v>-</v>
      </c>
      <c r="AM108" s="209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334" t="str">
        <f t="shared" si="107"/>
        <v>-</v>
      </c>
      <c r="AR108" s="209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335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335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335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335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335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335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197" t="s">
        <v>117</v>
      </c>
      <c r="C109" s="260"/>
      <c r="D109" s="260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28"/>
      <c r="M109" s="129"/>
      <c r="N109" s="130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39" t="str">
        <f t="shared" si="101"/>
        <v>-</v>
      </c>
      <c r="S109" s="209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28" t="str">
        <f t="shared" si="102"/>
        <v>-</v>
      </c>
      <c r="X109" s="209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334" t="str">
        <f t="shared" si="129"/>
        <v>-</v>
      </c>
      <c r="AC109" s="209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334" t="str">
        <f t="shared" si="103"/>
        <v>-</v>
      </c>
      <c r="AH109" s="209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334" t="str">
        <f t="shared" si="105"/>
        <v>-</v>
      </c>
      <c r="AM109" s="209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334" t="str">
        <f t="shared" si="107"/>
        <v>-</v>
      </c>
      <c r="AR109" s="209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335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335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335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335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335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335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197" t="s">
        <v>118</v>
      </c>
      <c r="C110" s="260"/>
      <c r="D110" s="260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28"/>
      <c r="M110" s="129"/>
      <c r="N110" s="130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39" t="str">
        <f t="shared" si="101"/>
        <v>-</v>
      </c>
      <c r="S110" s="209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28" t="str">
        <f t="shared" si="102"/>
        <v>-</v>
      </c>
      <c r="X110" s="209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334" t="str">
        <f t="shared" si="129"/>
        <v>-</v>
      </c>
      <c r="AC110" s="209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334" t="str">
        <f t="shared" si="103"/>
        <v>-</v>
      </c>
      <c r="AH110" s="209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334" t="str">
        <f t="shared" si="105"/>
        <v>-</v>
      </c>
      <c r="AM110" s="209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334" t="str">
        <f t="shared" si="107"/>
        <v>-</v>
      </c>
      <c r="AR110" s="209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335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335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335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335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335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335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197" t="s">
        <v>119</v>
      </c>
      <c r="C111" s="260"/>
      <c r="D111" s="260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28"/>
      <c r="M111" s="129"/>
      <c r="N111" s="130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39" t="str">
        <f t="shared" si="101"/>
        <v>-</v>
      </c>
      <c r="S111" s="209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28" t="str">
        <f t="shared" si="102"/>
        <v>-</v>
      </c>
      <c r="X111" s="209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334" t="str">
        <f t="shared" si="129"/>
        <v>-</v>
      </c>
      <c r="AC111" s="209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334" t="str">
        <f t="shared" si="103"/>
        <v>-</v>
      </c>
      <c r="AH111" s="209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334" t="str">
        <f t="shared" si="105"/>
        <v>-</v>
      </c>
      <c r="AM111" s="209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334" t="str">
        <f t="shared" si="107"/>
        <v>-</v>
      </c>
      <c r="AR111" s="209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335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335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335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335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335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335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197" t="s">
        <v>120</v>
      </c>
      <c r="C112" s="260"/>
      <c r="D112" s="260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28"/>
      <c r="M112" s="129"/>
      <c r="N112" s="130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39" t="str">
        <f t="shared" si="101"/>
        <v>-</v>
      </c>
      <c r="S112" s="209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28" t="str">
        <f t="shared" si="102"/>
        <v>-</v>
      </c>
      <c r="X112" s="209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334" t="str">
        <f t="shared" si="129"/>
        <v>-</v>
      </c>
      <c r="AC112" s="209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334" t="str">
        <f t="shared" si="103"/>
        <v>-</v>
      </c>
      <c r="AH112" s="209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334" t="str">
        <f t="shared" si="105"/>
        <v>-</v>
      </c>
      <c r="AM112" s="209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334" t="str">
        <f t="shared" si="107"/>
        <v>-</v>
      </c>
      <c r="AR112" s="209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335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335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335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335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335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335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197" t="s">
        <v>121</v>
      </c>
      <c r="C113" s="260"/>
      <c r="D113" s="260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28"/>
      <c r="M113" s="129"/>
      <c r="N113" s="130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39" t="str">
        <f t="shared" si="101"/>
        <v>-</v>
      </c>
      <c r="S113" s="209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28" t="str">
        <f t="shared" si="102"/>
        <v>-</v>
      </c>
      <c r="X113" s="209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334" t="str">
        <f t="shared" si="129"/>
        <v>-</v>
      </c>
      <c r="AC113" s="209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334" t="str">
        <f t="shared" si="103"/>
        <v>-</v>
      </c>
      <c r="AH113" s="209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334" t="str">
        <f t="shared" si="105"/>
        <v>-</v>
      </c>
      <c r="AM113" s="209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334" t="str">
        <f t="shared" si="107"/>
        <v>-</v>
      </c>
      <c r="AR113" s="209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335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335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335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335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335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335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197" t="s">
        <v>122</v>
      </c>
      <c r="C114" s="260"/>
      <c r="D114" s="260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28"/>
      <c r="M114" s="129"/>
      <c r="N114" s="130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39" t="str">
        <f t="shared" si="101"/>
        <v>-</v>
      </c>
      <c r="S114" s="209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28" t="str">
        <f t="shared" si="102"/>
        <v>-</v>
      </c>
      <c r="X114" s="209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334" t="str">
        <f t="shared" si="129"/>
        <v>-</v>
      </c>
      <c r="AC114" s="209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334" t="str">
        <f t="shared" si="103"/>
        <v>-</v>
      </c>
      <c r="AH114" s="209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334" t="str">
        <f t="shared" si="105"/>
        <v>-</v>
      </c>
      <c r="AM114" s="209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334" t="str">
        <f t="shared" si="107"/>
        <v>-</v>
      </c>
      <c r="AR114" s="209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335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335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335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335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335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335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197" t="s">
        <v>123</v>
      </c>
      <c r="C115" s="260"/>
      <c r="D115" s="260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28"/>
      <c r="M115" s="129"/>
      <c r="N115" s="130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39" t="str">
        <f t="shared" si="101"/>
        <v>-</v>
      </c>
      <c r="S115" s="209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28" t="str">
        <f t="shared" si="102"/>
        <v>-</v>
      </c>
      <c r="X115" s="209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334" t="str">
        <f t="shared" si="129"/>
        <v>-</v>
      </c>
      <c r="AC115" s="209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334" t="str">
        <f t="shared" si="103"/>
        <v>-</v>
      </c>
      <c r="AH115" s="209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334" t="str">
        <f t="shared" si="105"/>
        <v>-</v>
      </c>
      <c r="AM115" s="209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334" t="str">
        <f t="shared" si="107"/>
        <v>-</v>
      </c>
      <c r="AR115" s="209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335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335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335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335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335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335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197" t="s">
        <v>124</v>
      </c>
      <c r="C116" s="260"/>
      <c r="D116" s="260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28"/>
      <c r="M116" s="129"/>
      <c r="N116" s="130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39" t="str">
        <f t="shared" si="101"/>
        <v>-</v>
      </c>
      <c r="S116" s="209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28" t="str">
        <f t="shared" si="102"/>
        <v>-</v>
      </c>
      <c r="X116" s="209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334" t="str">
        <f t="shared" si="129"/>
        <v>-</v>
      </c>
      <c r="AC116" s="209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334" t="str">
        <f t="shared" si="103"/>
        <v>-</v>
      </c>
      <c r="AH116" s="209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334" t="str">
        <f t="shared" si="105"/>
        <v>-</v>
      </c>
      <c r="AM116" s="209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334" t="str">
        <f t="shared" si="107"/>
        <v>-</v>
      </c>
      <c r="AR116" s="209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335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335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335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335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335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335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197" t="s">
        <v>125</v>
      </c>
      <c r="C117" s="260"/>
      <c r="D117" s="260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28"/>
      <c r="M117" s="129"/>
      <c r="N117" s="130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39" t="str">
        <f t="shared" si="101"/>
        <v>-</v>
      </c>
      <c r="S117" s="209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28" t="str">
        <f t="shared" si="102"/>
        <v>-</v>
      </c>
      <c r="X117" s="209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334" t="str">
        <f t="shared" si="129"/>
        <v>-</v>
      </c>
      <c r="AC117" s="209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334" t="str">
        <f t="shared" si="103"/>
        <v>-</v>
      </c>
      <c r="AH117" s="209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334" t="str">
        <f t="shared" si="105"/>
        <v>-</v>
      </c>
      <c r="AM117" s="209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334" t="str">
        <f t="shared" si="107"/>
        <v>-</v>
      </c>
      <c r="AR117" s="209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335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335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335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335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335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335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197" t="s">
        <v>126</v>
      </c>
      <c r="C118" s="260"/>
      <c r="D118" s="260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28"/>
      <c r="M118" s="129"/>
      <c r="N118" s="130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39" t="str">
        <f t="shared" si="101"/>
        <v>-</v>
      </c>
      <c r="S118" s="209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28" t="str">
        <f t="shared" si="102"/>
        <v>-</v>
      </c>
      <c r="X118" s="209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334" t="str">
        <f t="shared" si="129"/>
        <v>-</v>
      </c>
      <c r="AC118" s="209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334" t="str">
        <f t="shared" si="103"/>
        <v>-</v>
      </c>
      <c r="AH118" s="209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334" t="str">
        <f t="shared" si="105"/>
        <v>-</v>
      </c>
      <c r="AM118" s="209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334" t="str">
        <f t="shared" si="107"/>
        <v>-</v>
      </c>
      <c r="AR118" s="209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335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335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335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335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335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335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197" t="s">
        <v>127</v>
      </c>
      <c r="C119" s="260"/>
      <c r="D119" s="260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28"/>
      <c r="M119" s="129"/>
      <c r="N119" s="130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39" t="str">
        <f t="shared" si="101"/>
        <v>-</v>
      </c>
      <c r="S119" s="209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28" t="str">
        <f t="shared" si="102"/>
        <v>-</v>
      </c>
      <c r="X119" s="209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334" t="str">
        <f t="shared" si="129"/>
        <v>-</v>
      </c>
      <c r="AC119" s="209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334" t="str">
        <f t="shared" si="103"/>
        <v>-</v>
      </c>
      <c r="AH119" s="209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334" t="str">
        <f t="shared" si="105"/>
        <v>-</v>
      </c>
      <c r="AM119" s="209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334" t="str">
        <f t="shared" si="107"/>
        <v>-</v>
      </c>
      <c r="AR119" s="209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335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335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335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335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335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335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197" t="s">
        <v>128</v>
      </c>
      <c r="C120" s="260"/>
      <c r="D120" s="260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28"/>
      <c r="M120" s="129"/>
      <c r="N120" s="130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39" t="str">
        <f t="shared" si="101"/>
        <v>-</v>
      </c>
      <c r="S120" s="209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28" t="str">
        <f t="shared" si="102"/>
        <v>-</v>
      </c>
      <c r="X120" s="209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334" t="str">
        <f t="shared" si="129"/>
        <v>-</v>
      </c>
      <c r="AC120" s="209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334" t="str">
        <f t="shared" si="103"/>
        <v>-</v>
      </c>
      <c r="AH120" s="209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334" t="str">
        <f t="shared" si="105"/>
        <v>-</v>
      </c>
      <c r="AM120" s="209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334" t="str">
        <f t="shared" si="107"/>
        <v>-</v>
      </c>
      <c r="AR120" s="209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335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335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335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335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335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335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197" t="s">
        <v>129</v>
      </c>
      <c r="C121" s="260"/>
      <c r="D121" s="260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28"/>
      <c r="M121" s="129"/>
      <c r="N121" s="130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39" t="str">
        <f t="shared" si="101"/>
        <v>-</v>
      </c>
      <c r="S121" s="209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28" t="str">
        <f t="shared" si="102"/>
        <v>-</v>
      </c>
      <c r="X121" s="209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334" t="str">
        <f t="shared" si="129"/>
        <v>-</v>
      </c>
      <c r="AC121" s="209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334" t="str">
        <f t="shared" si="103"/>
        <v>-</v>
      </c>
      <c r="AH121" s="209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334" t="str">
        <f t="shared" si="105"/>
        <v>-</v>
      </c>
      <c r="AM121" s="209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334" t="str">
        <f t="shared" si="107"/>
        <v>-</v>
      </c>
      <c r="AR121" s="209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335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335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335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335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335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335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197" t="s">
        <v>130</v>
      </c>
      <c r="C122" s="260"/>
      <c r="D122" s="260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28"/>
      <c r="M122" s="129"/>
      <c r="N122" s="130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39" t="str">
        <f t="shared" si="101"/>
        <v>-</v>
      </c>
      <c r="S122" s="209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28" t="str">
        <f t="shared" si="102"/>
        <v>-</v>
      </c>
      <c r="X122" s="209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334" t="str">
        <f t="shared" si="129"/>
        <v>-</v>
      </c>
      <c r="AC122" s="209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334" t="str">
        <f t="shared" si="103"/>
        <v>-</v>
      </c>
      <c r="AH122" s="209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334" t="str">
        <f t="shared" si="105"/>
        <v>-</v>
      </c>
      <c r="AM122" s="209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334" t="str">
        <f t="shared" si="107"/>
        <v>-</v>
      </c>
      <c r="AR122" s="209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335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335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335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335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335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335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197" t="s">
        <v>131</v>
      </c>
      <c r="C123" s="260"/>
      <c r="D123" s="260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28"/>
      <c r="M123" s="129"/>
      <c r="N123" s="130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39" t="str">
        <f t="shared" si="101"/>
        <v>-</v>
      </c>
      <c r="S123" s="209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28" t="str">
        <f t="shared" si="102"/>
        <v>-</v>
      </c>
      <c r="X123" s="209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334" t="str">
        <f t="shared" si="129"/>
        <v>-</v>
      </c>
      <c r="AC123" s="209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334" t="str">
        <f t="shared" si="103"/>
        <v>-</v>
      </c>
      <c r="AH123" s="209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334" t="str">
        <f t="shared" si="105"/>
        <v>-</v>
      </c>
      <c r="AM123" s="209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334" t="str">
        <f t="shared" si="107"/>
        <v>-</v>
      </c>
      <c r="AR123" s="209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335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335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335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335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335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335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197" t="s">
        <v>132</v>
      </c>
      <c r="C124" s="260"/>
      <c r="D124" s="260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28"/>
      <c r="M124" s="129"/>
      <c r="N124" s="130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39" t="str">
        <f t="shared" si="101"/>
        <v>-</v>
      </c>
      <c r="S124" s="209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28" t="str">
        <f t="shared" si="102"/>
        <v>-</v>
      </c>
      <c r="X124" s="209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334" t="str">
        <f t="shared" si="129"/>
        <v>-</v>
      </c>
      <c r="AC124" s="209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334" t="str">
        <f t="shared" si="103"/>
        <v>-</v>
      </c>
      <c r="AH124" s="209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334" t="str">
        <f t="shared" si="105"/>
        <v>-</v>
      </c>
      <c r="AM124" s="209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334" t="str">
        <f t="shared" si="107"/>
        <v>-</v>
      </c>
      <c r="AR124" s="209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335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335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335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335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335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335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197" t="s">
        <v>133</v>
      </c>
      <c r="C125" s="260"/>
      <c r="D125" s="260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28"/>
      <c r="M125" s="129"/>
      <c r="N125" s="130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39" t="str">
        <f t="shared" si="101"/>
        <v>-</v>
      </c>
      <c r="S125" s="209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28" t="str">
        <f t="shared" si="102"/>
        <v>-</v>
      </c>
      <c r="X125" s="209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334" t="str">
        <f t="shared" si="129"/>
        <v>-</v>
      </c>
      <c r="AC125" s="209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334" t="str">
        <f t="shared" si="103"/>
        <v>-</v>
      </c>
      <c r="AH125" s="209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334" t="str">
        <f t="shared" si="105"/>
        <v>-</v>
      </c>
      <c r="AM125" s="209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334" t="str">
        <f t="shared" si="107"/>
        <v>-</v>
      </c>
      <c r="AR125" s="209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335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335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335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335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335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335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197" t="s">
        <v>134</v>
      </c>
      <c r="C126" s="260"/>
      <c r="D126" s="260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28"/>
      <c r="M126" s="129"/>
      <c r="N126" s="130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39" t="str">
        <f t="shared" si="101"/>
        <v>-</v>
      </c>
      <c r="S126" s="209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28" t="str">
        <f t="shared" si="102"/>
        <v>-</v>
      </c>
      <c r="X126" s="209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334" t="str">
        <f t="shared" si="129"/>
        <v>-</v>
      </c>
      <c r="AC126" s="209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334" t="str">
        <f t="shared" si="103"/>
        <v>-</v>
      </c>
      <c r="AH126" s="209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334" t="str">
        <f t="shared" si="105"/>
        <v>-</v>
      </c>
      <c r="AM126" s="209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334" t="str">
        <f t="shared" si="107"/>
        <v>-</v>
      </c>
      <c r="AR126" s="209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335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335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335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335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335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335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197" t="s">
        <v>135</v>
      </c>
      <c r="C127" s="260"/>
      <c r="D127" s="260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28"/>
      <c r="M127" s="129"/>
      <c r="N127" s="130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39" t="str">
        <f t="shared" si="101"/>
        <v>-</v>
      </c>
      <c r="S127" s="209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28" t="str">
        <f t="shared" si="102"/>
        <v>-</v>
      </c>
      <c r="X127" s="209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334" t="str">
        <f t="shared" si="129"/>
        <v>-</v>
      </c>
      <c r="AC127" s="209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334" t="str">
        <f t="shared" si="103"/>
        <v>-</v>
      </c>
      <c r="AH127" s="209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334" t="str">
        <f t="shared" si="105"/>
        <v>-</v>
      </c>
      <c r="AM127" s="209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334" t="str">
        <f t="shared" si="107"/>
        <v>-</v>
      </c>
      <c r="AR127" s="209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335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335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335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335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335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335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197" t="s">
        <v>136</v>
      </c>
      <c r="C128" s="260"/>
      <c r="D128" s="260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28"/>
      <c r="M128" s="129"/>
      <c r="N128" s="130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39" t="str">
        <f t="shared" si="101"/>
        <v>-</v>
      </c>
      <c r="S128" s="209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28" t="str">
        <f t="shared" si="102"/>
        <v>-</v>
      </c>
      <c r="X128" s="209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334" t="str">
        <f t="shared" si="129"/>
        <v>-</v>
      </c>
      <c r="AC128" s="209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334" t="str">
        <f t="shared" si="103"/>
        <v>-</v>
      </c>
      <c r="AH128" s="209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334" t="str">
        <f t="shared" si="105"/>
        <v>-</v>
      </c>
      <c r="AM128" s="209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334" t="str">
        <f t="shared" si="107"/>
        <v>-</v>
      </c>
      <c r="AR128" s="209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335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335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335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335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335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335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197" t="s">
        <v>137</v>
      </c>
      <c r="C129" s="260"/>
      <c r="D129" s="260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28"/>
      <c r="M129" s="129"/>
      <c r="N129" s="130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39" t="str">
        <f t="shared" si="101"/>
        <v>-</v>
      </c>
      <c r="S129" s="209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28" t="str">
        <f t="shared" si="102"/>
        <v>-</v>
      </c>
      <c r="X129" s="209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334" t="str">
        <f t="shared" si="129"/>
        <v>-</v>
      </c>
      <c r="AC129" s="209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334" t="str">
        <f t="shared" si="103"/>
        <v>-</v>
      </c>
      <c r="AH129" s="209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334" t="str">
        <f t="shared" si="105"/>
        <v>-</v>
      </c>
      <c r="AM129" s="209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334" t="str">
        <f t="shared" si="107"/>
        <v>-</v>
      </c>
      <c r="AR129" s="209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335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335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335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335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335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335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197" t="s">
        <v>138</v>
      </c>
      <c r="C130" s="260"/>
      <c r="D130" s="260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28"/>
      <c r="M130" s="129"/>
      <c r="N130" s="130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39" t="str">
        <f t="shared" si="101"/>
        <v>-</v>
      </c>
      <c r="S130" s="209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28" t="str">
        <f t="shared" si="102"/>
        <v>-</v>
      </c>
      <c r="X130" s="209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334" t="str">
        <f t="shared" si="129"/>
        <v>-</v>
      </c>
      <c r="AC130" s="209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334" t="str">
        <f t="shared" si="103"/>
        <v>-</v>
      </c>
      <c r="AH130" s="209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334" t="str">
        <f t="shared" si="105"/>
        <v>-</v>
      </c>
      <c r="AM130" s="209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334" t="str">
        <f t="shared" si="107"/>
        <v>-</v>
      </c>
      <c r="AR130" s="209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335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335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335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335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335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335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197" t="s">
        <v>139</v>
      </c>
      <c r="C131" s="260"/>
      <c r="D131" s="260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28"/>
      <c r="M131" s="129"/>
      <c r="N131" s="130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39" t="str">
        <f t="shared" si="101"/>
        <v>-</v>
      </c>
      <c r="S131" s="209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28" t="str">
        <f t="shared" si="102"/>
        <v>-</v>
      </c>
      <c r="X131" s="209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334" t="str">
        <f t="shared" si="129"/>
        <v>-</v>
      </c>
      <c r="AC131" s="209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334" t="str">
        <f t="shared" si="103"/>
        <v>-</v>
      </c>
      <c r="AH131" s="209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334" t="str">
        <f t="shared" si="105"/>
        <v>-</v>
      </c>
      <c r="AM131" s="209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334" t="str">
        <f t="shared" si="107"/>
        <v>-</v>
      </c>
      <c r="AR131" s="209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335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335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335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335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335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335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197" t="s">
        <v>140</v>
      </c>
      <c r="C132" s="260"/>
      <c r="D132" s="260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28"/>
      <c r="M132" s="129"/>
      <c r="N132" s="130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39" t="str">
        <f t="shared" si="101"/>
        <v>-</v>
      </c>
      <c r="S132" s="209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28" t="str">
        <f t="shared" si="102"/>
        <v>-</v>
      </c>
      <c r="X132" s="209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334" t="str">
        <f t="shared" si="129"/>
        <v>-</v>
      </c>
      <c r="AC132" s="209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334" t="str">
        <f t="shared" si="103"/>
        <v>-</v>
      </c>
      <c r="AH132" s="209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334" t="str">
        <f t="shared" si="105"/>
        <v>-</v>
      </c>
      <c r="AM132" s="209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334" t="str">
        <f t="shared" si="107"/>
        <v>-</v>
      </c>
      <c r="AR132" s="209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335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335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335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335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335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335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197" t="s">
        <v>141</v>
      </c>
      <c r="C133" s="260"/>
      <c r="D133" s="260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28"/>
      <c r="M133" s="129"/>
      <c r="N133" s="130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39" t="str">
        <f t="shared" si="101"/>
        <v>-</v>
      </c>
      <c r="S133" s="209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28" t="str">
        <f t="shared" si="102"/>
        <v>-</v>
      </c>
      <c r="X133" s="209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334" t="str">
        <f t="shared" si="129"/>
        <v>-</v>
      </c>
      <c r="AC133" s="209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334" t="str">
        <f t="shared" si="103"/>
        <v>-</v>
      </c>
      <c r="AH133" s="209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334" t="str">
        <f t="shared" si="105"/>
        <v>-</v>
      </c>
      <c r="AM133" s="209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334" t="str">
        <f t="shared" si="107"/>
        <v>-</v>
      </c>
      <c r="AR133" s="209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335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335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335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335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335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335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197" t="s">
        <v>142</v>
      </c>
      <c r="C134" s="260"/>
      <c r="D134" s="260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28"/>
      <c r="M134" s="129"/>
      <c r="N134" s="130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39" t="str">
        <f t="shared" si="101"/>
        <v>-</v>
      </c>
      <c r="S134" s="209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28" t="str">
        <f t="shared" si="102"/>
        <v>-</v>
      </c>
      <c r="X134" s="209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334" t="str">
        <f t="shared" si="129"/>
        <v>-</v>
      </c>
      <c r="AC134" s="209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334" t="str">
        <f t="shared" si="103"/>
        <v>-</v>
      </c>
      <c r="AH134" s="209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334" t="str">
        <f t="shared" si="105"/>
        <v>-</v>
      </c>
      <c r="AM134" s="209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334" t="str">
        <f t="shared" si="107"/>
        <v>-</v>
      </c>
      <c r="AR134" s="209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335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335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335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335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335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335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197" t="s">
        <v>143</v>
      </c>
      <c r="C135" s="260"/>
      <c r="D135" s="260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28"/>
      <c r="M135" s="129"/>
      <c r="N135" s="130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39" t="str">
        <f t="shared" si="101"/>
        <v>-</v>
      </c>
      <c r="S135" s="209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28" t="str">
        <f t="shared" si="102"/>
        <v>-</v>
      </c>
      <c r="X135" s="209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334" t="str">
        <f t="shared" si="129"/>
        <v>-</v>
      </c>
      <c r="AC135" s="209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334" t="str">
        <f t="shared" si="103"/>
        <v>-</v>
      </c>
      <c r="AH135" s="209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334" t="str">
        <f t="shared" si="105"/>
        <v>-</v>
      </c>
      <c r="AM135" s="209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334" t="str">
        <f t="shared" si="107"/>
        <v>-</v>
      </c>
      <c r="AR135" s="209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335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335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335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335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335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335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197" t="s">
        <v>144</v>
      </c>
      <c r="C136" s="260"/>
      <c r="D136" s="260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28"/>
      <c r="M136" s="129"/>
      <c r="N136" s="130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39" t="str">
        <f t="shared" si="101"/>
        <v>-</v>
      </c>
      <c r="S136" s="209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28" t="str">
        <f t="shared" si="102"/>
        <v>-</v>
      </c>
      <c r="X136" s="209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334" t="str">
        <f t="shared" si="129"/>
        <v>-</v>
      </c>
      <c r="AC136" s="209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334" t="str">
        <f t="shared" si="103"/>
        <v>-</v>
      </c>
      <c r="AH136" s="209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334" t="str">
        <f t="shared" si="105"/>
        <v>-</v>
      </c>
      <c r="AM136" s="209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334" t="str">
        <f t="shared" si="107"/>
        <v>-</v>
      </c>
      <c r="AR136" s="209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335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335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335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335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335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335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197" t="s">
        <v>145</v>
      </c>
      <c r="C137" s="260"/>
      <c r="D137" s="260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28"/>
      <c r="M137" s="129"/>
      <c r="N137" s="130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39" t="str">
        <f t="shared" si="101"/>
        <v>-</v>
      </c>
      <c r="S137" s="209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28" t="str">
        <f t="shared" si="102"/>
        <v>-</v>
      </c>
      <c r="X137" s="209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334" t="str">
        <f t="shared" si="129"/>
        <v>-</v>
      </c>
      <c r="AC137" s="209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334" t="str">
        <f t="shared" si="103"/>
        <v>-</v>
      </c>
      <c r="AH137" s="209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334" t="str">
        <f t="shared" si="105"/>
        <v>-</v>
      </c>
      <c r="AM137" s="209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334" t="str">
        <f t="shared" si="107"/>
        <v>-</v>
      </c>
      <c r="AR137" s="209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335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335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335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335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335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335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197" t="s">
        <v>146</v>
      </c>
      <c r="C138" s="260"/>
      <c r="D138" s="260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28"/>
      <c r="M138" s="129"/>
      <c r="N138" s="130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39" t="str">
        <f t="shared" si="101"/>
        <v>-</v>
      </c>
      <c r="S138" s="209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28" t="str">
        <f t="shared" si="102"/>
        <v>-</v>
      </c>
      <c r="X138" s="209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334" t="str">
        <f t="shared" si="129"/>
        <v>-</v>
      </c>
      <c r="AC138" s="209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334" t="str">
        <f t="shared" si="103"/>
        <v>-</v>
      </c>
      <c r="AH138" s="209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334" t="str">
        <f t="shared" si="105"/>
        <v>-</v>
      </c>
      <c r="AM138" s="209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334" t="str">
        <f t="shared" si="107"/>
        <v>-</v>
      </c>
      <c r="AR138" s="209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335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335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335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335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335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335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197" t="s">
        <v>147</v>
      </c>
      <c r="C139" s="260"/>
      <c r="D139" s="260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28"/>
      <c r="M139" s="129"/>
      <c r="N139" s="130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39" t="str">
        <f t="shared" si="101"/>
        <v>-</v>
      </c>
      <c r="S139" s="209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28" t="str">
        <f t="shared" si="102"/>
        <v>-</v>
      </c>
      <c r="X139" s="209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334" t="str">
        <f t="shared" si="129"/>
        <v>-</v>
      </c>
      <c r="AC139" s="209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334" t="str">
        <f t="shared" si="103"/>
        <v>-</v>
      </c>
      <c r="AH139" s="209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334" t="str">
        <f t="shared" si="105"/>
        <v>-</v>
      </c>
      <c r="AM139" s="209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334" t="str">
        <f t="shared" si="107"/>
        <v>-</v>
      </c>
      <c r="AR139" s="209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335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335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335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335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335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335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197" t="s">
        <v>148</v>
      </c>
      <c r="C140" s="260"/>
      <c r="D140" s="260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28"/>
      <c r="M140" s="129"/>
      <c r="N140" s="130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39" t="str">
        <f t="shared" si="101"/>
        <v>-</v>
      </c>
      <c r="S140" s="209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28" t="str">
        <f t="shared" si="102"/>
        <v>-</v>
      </c>
      <c r="X140" s="209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334" t="str">
        <f t="shared" si="129"/>
        <v>-</v>
      </c>
      <c r="AC140" s="209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334" t="str">
        <f t="shared" si="103"/>
        <v>-</v>
      </c>
      <c r="AH140" s="209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334" t="str">
        <f t="shared" si="105"/>
        <v>-</v>
      </c>
      <c r="AM140" s="209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334" t="str">
        <f t="shared" si="107"/>
        <v>-</v>
      </c>
      <c r="AR140" s="209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335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335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335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335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335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335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197" t="s">
        <v>149</v>
      </c>
      <c r="C141" s="260"/>
      <c r="D141" s="260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28"/>
      <c r="M141" s="129"/>
      <c r="N141" s="130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39" t="str">
        <f t="shared" si="101"/>
        <v>-</v>
      </c>
      <c r="S141" s="209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28" t="str">
        <f t="shared" si="102"/>
        <v>-</v>
      </c>
      <c r="X141" s="209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334" t="str">
        <f t="shared" si="129"/>
        <v>-</v>
      </c>
      <c r="AC141" s="209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334" t="str">
        <f t="shared" si="103"/>
        <v>-</v>
      </c>
      <c r="AH141" s="209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334" t="str">
        <f t="shared" si="105"/>
        <v>-</v>
      </c>
      <c r="AM141" s="209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334" t="str">
        <f t="shared" si="107"/>
        <v>-</v>
      </c>
      <c r="AR141" s="209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335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335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335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335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335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335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197" t="s">
        <v>150</v>
      </c>
      <c r="C142" s="260"/>
      <c r="D142" s="260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28"/>
      <c r="M142" s="129"/>
      <c r="N142" s="130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39" t="str">
        <f t="shared" si="101"/>
        <v>-</v>
      </c>
      <c r="S142" s="209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28" t="str">
        <f t="shared" si="102"/>
        <v>-</v>
      </c>
      <c r="X142" s="209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334" t="str">
        <f t="shared" si="129"/>
        <v>-</v>
      </c>
      <c r="AC142" s="209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334" t="str">
        <f t="shared" si="103"/>
        <v>-</v>
      </c>
      <c r="AH142" s="209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334" t="str">
        <f t="shared" si="105"/>
        <v>-</v>
      </c>
      <c r="AM142" s="209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334" t="str">
        <f t="shared" si="107"/>
        <v>-</v>
      </c>
      <c r="AR142" s="209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335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335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335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335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335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335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197" t="s">
        <v>151</v>
      </c>
      <c r="C143" s="260"/>
      <c r="D143" s="260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28"/>
      <c r="M143" s="129"/>
      <c r="N143" s="130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39" t="str">
        <f t="shared" si="101"/>
        <v>-</v>
      </c>
      <c r="S143" s="209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28" t="str">
        <f t="shared" si="102"/>
        <v>-</v>
      </c>
      <c r="X143" s="209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334" t="str">
        <f t="shared" si="129"/>
        <v>-</v>
      </c>
      <c r="AC143" s="209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334" t="str">
        <f t="shared" si="103"/>
        <v>-</v>
      </c>
      <c r="AH143" s="209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334" t="str">
        <f t="shared" si="105"/>
        <v>-</v>
      </c>
      <c r="AM143" s="209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334" t="str">
        <f t="shared" si="107"/>
        <v>-</v>
      </c>
      <c r="AR143" s="209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335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335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335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335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335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335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197" t="s">
        <v>152</v>
      </c>
      <c r="C144" s="260"/>
      <c r="D144" s="260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28"/>
      <c r="M144" s="129"/>
      <c r="N144" s="130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39" t="str">
        <f t="shared" si="101"/>
        <v>-</v>
      </c>
      <c r="S144" s="209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28" t="str">
        <f t="shared" si="102"/>
        <v>-</v>
      </c>
      <c r="X144" s="209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334" t="str">
        <f t="shared" si="129"/>
        <v>-</v>
      </c>
      <c r="AC144" s="209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334" t="str">
        <f t="shared" si="103"/>
        <v>-</v>
      </c>
      <c r="AH144" s="209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334" t="str">
        <f t="shared" si="105"/>
        <v>-</v>
      </c>
      <c r="AM144" s="209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334" t="str">
        <f t="shared" si="107"/>
        <v>-</v>
      </c>
      <c r="AR144" s="209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335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335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335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335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335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335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197" t="s">
        <v>153</v>
      </c>
      <c r="C145" s="260"/>
      <c r="D145" s="260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28"/>
      <c r="M145" s="129"/>
      <c r="N145" s="130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39" t="str">
        <f t="shared" si="101"/>
        <v>-</v>
      </c>
      <c r="S145" s="209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28" t="str">
        <f t="shared" si="102"/>
        <v>-</v>
      </c>
      <c r="X145" s="209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334" t="str">
        <f t="shared" si="129"/>
        <v>-</v>
      </c>
      <c r="AC145" s="209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334" t="str">
        <f t="shared" si="103"/>
        <v>-</v>
      </c>
      <c r="AH145" s="209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334" t="str">
        <f t="shared" si="105"/>
        <v>-</v>
      </c>
      <c r="AM145" s="209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334" t="str">
        <f t="shared" si="107"/>
        <v>-</v>
      </c>
      <c r="AR145" s="209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335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335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335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335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335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335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197" t="s">
        <v>154</v>
      </c>
      <c r="C146" s="260"/>
      <c r="D146" s="260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28"/>
      <c r="M146" s="129"/>
      <c r="N146" s="130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39" t="str">
        <f t="shared" si="101"/>
        <v>-</v>
      </c>
      <c r="S146" s="209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28" t="str">
        <f t="shared" si="102"/>
        <v>-</v>
      </c>
      <c r="X146" s="209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334" t="str">
        <f t="shared" si="129"/>
        <v>-</v>
      </c>
      <c r="AC146" s="209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334" t="str">
        <f t="shared" si="103"/>
        <v>-</v>
      </c>
      <c r="AH146" s="209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334" t="str">
        <f t="shared" si="105"/>
        <v>-</v>
      </c>
      <c r="AM146" s="209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334" t="str">
        <f t="shared" si="107"/>
        <v>-</v>
      </c>
      <c r="AR146" s="209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335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335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335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335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335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335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197" t="s">
        <v>155</v>
      </c>
      <c r="C147" s="260"/>
      <c r="D147" s="260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28"/>
      <c r="M147" s="129"/>
      <c r="N147" s="130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39" t="str">
        <f t="shared" si="101"/>
        <v>-</v>
      </c>
      <c r="S147" s="209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28" t="str">
        <f t="shared" si="102"/>
        <v>-</v>
      </c>
      <c r="X147" s="209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334" t="str">
        <f t="shared" si="129"/>
        <v>-</v>
      </c>
      <c r="AC147" s="209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334" t="str">
        <f t="shared" si="103"/>
        <v>-</v>
      </c>
      <c r="AH147" s="209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334" t="str">
        <f t="shared" si="105"/>
        <v>-</v>
      </c>
      <c r="AM147" s="209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334" t="str">
        <f t="shared" si="107"/>
        <v>-</v>
      </c>
      <c r="AR147" s="209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335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335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335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335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335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335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197" t="s">
        <v>156</v>
      </c>
      <c r="C148" s="260"/>
      <c r="D148" s="260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28"/>
      <c r="M148" s="129"/>
      <c r="N148" s="130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39" t="str">
        <f t="shared" si="101"/>
        <v>-</v>
      </c>
      <c r="S148" s="209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28" t="str">
        <f t="shared" si="102"/>
        <v>-</v>
      </c>
      <c r="X148" s="209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334" t="str">
        <f t="shared" si="129"/>
        <v>-</v>
      </c>
      <c r="AC148" s="209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334" t="str">
        <f t="shared" si="103"/>
        <v>-</v>
      </c>
      <c r="AH148" s="209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334" t="str">
        <f t="shared" si="105"/>
        <v>-</v>
      </c>
      <c r="AM148" s="209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334" t="str">
        <f t="shared" si="107"/>
        <v>-</v>
      </c>
      <c r="AR148" s="209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335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335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335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335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335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335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197" t="s">
        <v>157</v>
      </c>
      <c r="C149" s="260"/>
      <c r="D149" s="260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28"/>
      <c r="M149" s="129"/>
      <c r="N149" s="130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39" t="str">
        <f t="shared" si="101"/>
        <v>-</v>
      </c>
      <c r="S149" s="209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28" t="str">
        <f t="shared" si="102"/>
        <v>-</v>
      </c>
      <c r="X149" s="209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334" t="str">
        <f t="shared" si="129"/>
        <v>-</v>
      </c>
      <c r="AC149" s="209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334" t="str">
        <f t="shared" si="103"/>
        <v>-</v>
      </c>
      <c r="AH149" s="209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334" t="str">
        <f t="shared" si="105"/>
        <v>-</v>
      </c>
      <c r="AM149" s="209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334" t="str">
        <f t="shared" si="107"/>
        <v>-</v>
      </c>
      <c r="AR149" s="209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335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335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335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335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335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335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197" t="s">
        <v>158</v>
      </c>
      <c r="C150" s="260"/>
      <c r="D150" s="260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28"/>
      <c r="M150" s="129"/>
      <c r="N150" s="130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39" t="str">
        <f t="shared" si="101"/>
        <v>-</v>
      </c>
      <c r="S150" s="209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28" t="str">
        <f t="shared" si="102"/>
        <v>-</v>
      </c>
      <c r="X150" s="209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334" t="str">
        <f t="shared" si="129"/>
        <v>-</v>
      </c>
      <c r="AC150" s="209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334" t="str">
        <f t="shared" si="103"/>
        <v>-</v>
      </c>
      <c r="AH150" s="209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334" t="str">
        <f t="shared" si="105"/>
        <v>-</v>
      </c>
      <c r="AM150" s="209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334" t="str">
        <f t="shared" si="107"/>
        <v>-</v>
      </c>
      <c r="AR150" s="209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335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335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335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335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335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335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197" t="s">
        <v>159</v>
      </c>
      <c r="C151" s="260"/>
      <c r="D151" s="260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28"/>
      <c r="M151" s="129"/>
      <c r="N151" s="130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39" t="str">
        <f t="shared" si="101"/>
        <v>-</v>
      </c>
      <c r="S151" s="209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28" t="str">
        <f t="shared" si="102"/>
        <v>-</v>
      </c>
      <c r="X151" s="209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334" t="str">
        <f t="shared" si="129"/>
        <v>-</v>
      </c>
      <c r="AC151" s="209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334" t="str">
        <f t="shared" si="103"/>
        <v>-</v>
      </c>
      <c r="AH151" s="209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334" t="str">
        <f t="shared" si="105"/>
        <v>-</v>
      </c>
      <c r="AM151" s="209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334" t="str">
        <f t="shared" si="107"/>
        <v>-</v>
      </c>
      <c r="AR151" s="209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335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335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335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335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335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335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197" t="s">
        <v>160</v>
      </c>
      <c r="C152" s="260"/>
      <c r="D152" s="260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28"/>
      <c r="M152" s="129"/>
      <c r="N152" s="130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39" t="str">
        <f t="shared" si="101"/>
        <v>-</v>
      </c>
      <c r="S152" s="209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28" t="str">
        <f t="shared" si="102"/>
        <v>-</v>
      </c>
      <c r="X152" s="209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334" t="str">
        <f t="shared" si="129"/>
        <v>-</v>
      </c>
      <c r="AC152" s="209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334" t="str">
        <f t="shared" si="103"/>
        <v>-</v>
      </c>
      <c r="AH152" s="209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334" t="str">
        <f t="shared" si="105"/>
        <v>-</v>
      </c>
      <c r="AM152" s="209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334" t="str">
        <f t="shared" si="107"/>
        <v>-</v>
      </c>
      <c r="AR152" s="209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335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335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335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335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335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335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197" t="s">
        <v>161</v>
      </c>
      <c r="C153" s="260"/>
      <c r="D153" s="260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28"/>
      <c r="M153" s="129"/>
      <c r="N153" s="130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39" t="str">
        <f t="shared" si="101"/>
        <v>-</v>
      </c>
      <c r="S153" s="209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28" t="str">
        <f t="shared" si="102"/>
        <v>-</v>
      </c>
      <c r="X153" s="209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334" t="str">
        <f t="shared" si="129"/>
        <v>-</v>
      </c>
      <c r="AC153" s="209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334" t="str">
        <f t="shared" si="103"/>
        <v>-</v>
      </c>
      <c r="AH153" s="209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334" t="str">
        <f t="shared" si="105"/>
        <v>-</v>
      </c>
      <c r="AM153" s="209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334" t="str">
        <f t="shared" si="107"/>
        <v>-</v>
      </c>
      <c r="AR153" s="209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335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335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335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335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335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335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197" t="s">
        <v>162</v>
      </c>
      <c r="C154" s="260"/>
      <c r="D154" s="260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28"/>
      <c r="M154" s="129"/>
      <c r="N154" s="130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39" t="str">
        <f t="shared" si="101"/>
        <v>-</v>
      </c>
      <c r="S154" s="209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28" t="str">
        <f t="shared" si="102"/>
        <v>-</v>
      </c>
      <c r="X154" s="209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334" t="str">
        <f t="shared" si="129"/>
        <v>-</v>
      </c>
      <c r="AC154" s="209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334" t="str">
        <f t="shared" si="103"/>
        <v>-</v>
      </c>
      <c r="AH154" s="209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334" t="str">
        <f t="shared" si="105"/>
        <v>-</v>
      </c>
      <c r="AM154" s="209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334" t="str">
        <f t="shared" si="107"/>
        <v>-</v>
      </c>
      <c r="AR154" s="209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335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335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335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335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335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335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197" t="s">
        <v>163</v>
      </c>
      <c r="C155" s="260"/>
      <c r="D155" s="260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28"/>
      <c r="M155" s="129"/>
      <c r="N155" s="130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39" t="str">
        <f t="shared" si="101"/>
        <v>-</v>
      </c>
      <c r="S155" s="209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28" t="str">
        <f t="shared" si="102"/>
        <v>-</v>
      </c>
      <c r="X155" s="209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334" t="str">
        <f t="shared" si="129"/>
        <v>-</v>
      </c>
      <c r="AC155" s="209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334" t="str">
        <f t="shared" si="103"/>
        <v>-</v>
      </c>
      <c r="AH155" s="209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334" t="str">
        <f t="shared" si="105"/>
        <v>-</v>
      </c>
      <c r="AM155" s="209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334" t="str">
        <f t="shared" si="107"/>
        <v>-</v>
      </c>
      <c r="AR155" s="209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335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335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335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335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335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335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197" t="s">
        <v>164</v>
      </c>
      <c r="C156" s="260"/>
      <c r="D156" s="260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28"/>
      <c r="M156" s="129"/>
      <c r="N156" s="130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39" t="str">
        <f t="shared" si="101"/>
        <v>-</v>
      </c>
      <c r="S156" s="209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28" t="str">
        <f t="shared" si="102"/>
        <v>-</v>
      </c>
      <c r="X156" s="209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334" t="str">
        <f t="shared" si="129"/>
        <v>-</v>
      </c>
      <c r="AC156" s="209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334" t="str">
        <f t="shared" si="103"/>
        <v>-</v>
      </c>
      <c r="AH156" s="209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334" t="str">
        <f t="shared" si="105"/>
        <v>-</v>
      </c>
      <c r="AM156" s="209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334" t="str">
        <f t="shared" si="107"/>
        <v>-</v>
      </c>
      <c r="AR156" s="209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335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335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335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335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335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335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197" t="s">
        <v>165</v>
      </c>
      <c r="C157" s="260"/>
      <c r="D157" s="260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28"/>
      <c r="M157" s="129"/>
      <c r="N157" s="130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39" t="str">
        <f t="shared" si="101"/>
        <v>-</v>
      </c>
      <c r="S157" s="209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28" t="str">
        <f t="shared" si="102"/>
        <v>-</v>
      </c>
      <c r="X157" s="209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334" t="str">
        <f t="shared" si="129"/>
        <v>-</v>
      </c>
      <c r="AC157" s="209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334" t="str">
        <f t="shared" si="103"/>
        <v>-</v>
      </c>
      <c r="AH157" s="209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334" t="str">
        <f t="shared" si="105"/>
        <v>-</v>
      </c>
      <c r="AM157" s="209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334" t="str">
        <f t="shared" si="107"/>
        <v>-</v>
      </c>
      <c r="AR157" s="209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335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335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335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335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335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335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197" t="s">
        <v>166</v>
      </c>
      <c r="C158" s="260"/>
      <c r="D158" s="260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28"/>
      <c r="M158" s="129"/>
      <c r="N158" s="130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39" t="str">
        <f t="shared" si="101"/>
        <v>-</v>
      </c>
      <c r="S158" s="209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28" t="str">
        <f t="shared" si="102"/>
        <v>-</v>
      </c>
      <c r="X158" s="209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334" t="str">
        <f t="shared" si="129"/>
        <v>-</v>
      </c>
      <c r="AC158" s="209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334" t="str">
        <f t="shared" si="103"/>
        <v>-</v>
      </c>
      <c r="AH158" s="209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334" t="str">
        <f t="shared" si="105"/>
        <v>-</v>
      </c>
      <c r="AM158" s="209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334" t="str">
        <f t="shared" si="107"/>
        <v>-</v>
      </c>
      <c r="AR158" s="209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335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335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335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335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335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335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197" t="s">
        <v>167</v>
      </c>
      <c r="C159" s="260"/>
      <c r="D159" s="260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28"/>
      <c r="M159" s="129"/>
      <c r="N159" s="130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39" t="str">
        <f t="shared" si="101"/>
        <v>-</v>
      </c>
      <c r="S159" s="209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28" t="str">
        <f t="shared" si="102"/>
        <v>-</v>
      </c>
      <c r="X159" s="209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334" t="str">
        <f t="shared" si="129"/>
        <v>-</v>
      </c>
      <c r="AC159" s="209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334" t="str">
        <f t="shared" si="103"/>
        <v>-</v>
      </c>
      <c r="AH159" s="209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334" t="str">
        <f t="shared" si="105"/>
        <v>-</v>
      </c>
      <c r="AM159" s="209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334" t="str">
        <f t="shared" si="107"/>
        <v>-</v>
      </c>
      <c r="AR159" s="209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335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335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335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335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335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335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197" t="s">
        <v>168</v>
      </c>
      <c r="C160" s="260"/>
      <c r="D160" s="260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28"/>
      <c r="M160" s="129"/>
      <c r="N160" s="130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39" t="str">
        <f t="shared" si="101"/>
        <v>-</v>
      </c>
      <c r="S160" s="209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28" t="str">
        <f t="shared" si="102"/>
        <v>-</v>
      </c>
      <c r="X160" s="209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334" t="str">
        <f t="shared" si="129"/>
        <v>-</v>
      </c>
      <c r="AC160" s="209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334" t="str">
        <f t="shared" si="103"/>
        <v>-</v>
      </c>
      <c r="AH160" s="209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334" t="str">
        <f t="shared" si="105"/>
        <v>-</v>
      </c>
      <c r="AM160" s="209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334" t="str">
        <f t="shared" si="107"/>
        <v>-</v>
      </c>
      <c r="AR160" s="209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335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335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335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335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335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335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197" t="s">
        <v>169</v>
      </c>
      <c r="C161" s="260"/>
      <c r="D161" s="260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28"/>
      <c r="M161" s="129"/>
      <c r="N161" s="130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39" t="str">
        <f t="shared" si="101"/>
        <v>-</v>
      </c>
      <c r="S161" s="209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28" t="str">
        <f t="shared" si="102"/>
        <v>-</v>
      </c>
      <c r="X161" s="209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334" t="str">
        <f t="shared" si="129"/>
        <v>-</v>
      </c>
      <c r="AC161" s="209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334" t="str">
        <f t="shared" si="103"/>
        <v>-</v>
      </c>
      <c r="AH161" s="209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334" t="str">
        <f t="shared" si="105"/>
        <v>-</v>
      </c>
      <c r="AM161" s="209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334" t="str">
        <f t="shared" si="107"/>
        <v>-</v>
      </c>
      <c r="AR161" s="209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335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335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335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335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335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335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197" t="s">
        <v>170</v>
      </c>
      <c r="C162" s="260"/>
      <c r="D162" s="260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28"/>
      <c r="M162" s="129"/>
      <c r="N162" s="130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39" t="str">
        <f t="shared" si="101"/>
        <v>-</v>
      </c>
      <c r="S162" s="209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28" t="str">
        <f t="shared" si="102"/>
        <v>-</v>
      </c>
      <c r="X162" s="209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334" t="str">
        <f t="shared" si="129"/>
        <v>-</v>
      </c>
      <c r="AC162" s="209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334" t="str">
        <f t="shared" si="103"/>
        <v>-</v>
      </c>
      <c r="AH162" s="209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334" t="str">
        <f t="shared" si="105"/>
        <v>-</v>
      </c>
      <c r="AM162" s="209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334" t="str">
        <f t="shared" si="107"/>
        <v>-</v>
      </c>
      <c r="AR162" s="209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335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335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335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335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335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335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197" t="s">
        <v>171</v>
      </c>
      <c r="C163" s="260"/>
      <c r="D163" s="260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28"/>
      <c r="M163" s="129"/>
      <c r="N163" s="130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39" t="str">
        <f t="shared" si="101"/>
        <v>-</v>
      </c>
      <c r="S163" s="209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28" t="str">
        <f t="shared" si="102"/>
        <v>-</v>
      </c>
      <c r="X163" s="209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334" t="str">
        <f t="shared" si="129"/>
        <v>-</v>
      </c>
      <c r="AC163" s="209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334" t="str">
        <f t="shared" si="103"/>
        <v>-</v>
      </c>
      <c r="AH163" s="209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334" t="str">
        <f t="shared" si="105"/>
        <v>-</v>
      </c>
      <c r="AM163" s="209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334" t="str">
        <f t="shared" si="107"/>
        <v>-</v>
      </c>
      <c r="AR163" s="209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335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335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335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335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335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335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197" t="s">
        <v>172</v>
      </c>
      <c r="C164" s="260"/>
      <c r="D164" s="260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28"/>
      <c r="M164" s="129"/>
      <c r="N164" s="130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39" t="str">
        <f t="shared" ref="R164:R227" si="161">IF(AND($C164&gt;0,$F164="Electricité",$D164&lt;DATEVALUE("30/06/2023")),P164,"-")</f>
        <v>-</v>
      </c>
      <c r="S164" s="209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28" t="str">
        <f t="shared" ref="W164:X227" si="162">IF(AND($C164&gt;0,$F164="Electricité",$D164&lt;DATEVALUE("30/06/2023")),U164,"-")</f>
        <v>-</v>
      </c>
      <c r="X164" s="209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334" t="str">
        <f t="shared" si="129"/>
        <v>-</v>
      </c>
      <c r="AC164" s="209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334" t="str">
        <f t="shared" ref="AG164:AG227" si="163">IF(AND($C164&gt;0,$F164="Electricité",$D164&lt;DATEVALUE("30/06/2023")),AE164,"-")</f>
        <v>-</v>
      </c>
      <c r="AH164" s="209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334" t="str">
        <f t="shared" ref="AL164:AL227" si="165">IF(AND($C164&gt;0,$F164="Electricité",$D164&lt;DATEVALUE("30/06/2023")),AJ164,"-")</f>
        <v>-</v>
      </c>
      <c r="AM164" s="209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334" t="str">
        <f t="shared" ref="AQ164:AQ227" si="167">IF(AND($C164&gt;0,$F164="Electricité",$D164&lt;DATEVALUE("30/06/2023")),AO164,"-")</f>
        <v>-</v>
      </c>
      <c r="AR164" s="209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335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335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335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335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335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335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197" t="s">
        <v>173</v>
      </c>
      <c r="C165" s="260"/>
      <c r="D165" s="260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28"/>
      <c r="M165" s="129"/>
      <c r="N165" s="130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39" t="str">
        <f t="shared" si="161"/>
        <v>-</v>
      </c>
      <c r="S165" s="209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28" t="str">
        <f t="shared" si="162"/>
        <v>-</v>
      </c>
      <c r="X165" s="209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334" t="str">
        <f t="shared" ref="AB165:AC228" si="189">IF(AND($C165&gt;0,$F165="Electricité",$D165&lt;DATEVALUE("30/06/2023")),Z165,"-")</f>
        <v>-</v>
      </c>
      <c r="AC165" s="209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334" t="str">
        <f t="shared" si="163"/>
        <v>-</v>
      </c>
      <c r="AH165" s="209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334" t="str">
        <f t="shared" si="165"/>
        <v>-</v>
      </c>
      <c r="AM165" s="209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334" t="str">
        <f t="shared" si="167"/>
        <v>-</v>
      </c>
      <c r="AR165" s="209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335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335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335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335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335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335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197" t="s">
        <v>174</v>
      </c>
      <c r="C166" s="260"/>
      <c r="D166" s="260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28"/>
      <c r="M166" s="129"/>
      <c r="N166" s="130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39" t="str">
        <f t="shared" si="161"/>
        <v>-</v>
      </c>
      <c r="S166" s="209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28" t="str">
        <f t="shared" si="162"/>
        <v>-</v>
      </c>
      <c r="X166" s="209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334" t="str">
        <f t="shared" si="189"/>
        <v>-</v>
      </c>
      <c r="AC166" s="209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334" t="str">
        <f t="shared" si="163"/>
        <v>-</v>
      </c>
      <c r="AH166" s="209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334" t="str">
        <f t="shared" si="165"/>
        <v>-</v>
      </c>
      <c r="AM166" s="209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334" t="str">
        <f t="shared" si="167"/>
        <v>-</v>
      </c>
      <c r="AR166" s="209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335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335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335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335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335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335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197" t="s">
        <v>175</v>
      </c>
      <c r="C167" s="260"/>
      <c r="D167" s="260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28"/>
      <c r="M167" s="129"/>
      <c r="N167" s="130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39" t="str">
        <f t="shared" si="161"/>
        <v>-</v>
      </c>
      <c r="S167" s="209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28" t="str">
        <f t="shared" si="162"/>
        <v>-</v>
      </c>
      <c r="X167" s="209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334" t="str">
        <f t="shared" si="189"/>
        <v>-</v>
      </c>
      <c r="AC167" s="209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334" t="str">
        <f t="shared" si="163"/>
        <v>-</v>
      </c>
      <c r="AH167" s="209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334" t="str">
        <f t="shared" si="165"/>
        <v>-</v>
      </c>
      <c r="AM167" s="209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334" t="str">
        <f t="shared" si="167"/>
        <v>-</v>
      </c>
      <c r="AR167" s="209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335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335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335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335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335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335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197" t="s">
        <v>176</v>
      </c>
      <c r="C168" s="260"/>
      <c r="D168" s="260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28"/>
      <c r="M168" s="129"/>
      <c r="N168" s="130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39" t="str">
        <f t="shared" si="161"/>
        <v>-</v>
      </c>
      <c r="S168" s="209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28" t="str">
        <f t="shared" si="162"/>
        <v>-</v>
      </c>
      <c r="X168" s="209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334" t="str">
        <f t="shared" si="189"/>
        <v>-</v>
      </c>
      <c r="AC168" s="209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334" t="str">
        <f t="shared" si="163"/>
        <v>-</v>
      </c>
      <c r="AH168" s="209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334" t="str">
        <f t="shared" si="165"/>
        <v>-</v>
      </c>
      <c r="AM168" s="209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334" t="str">
        <f t="shared" si="167"/>
        <v>-</v>
      </c>
      <c r="AR168" s="209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335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335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335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335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335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335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197" t="s">
        <v>177</v>
      </c>
      <c r="C169" s="260"/>
      <c r="D169" s="260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28"/>
      <c r="M169" s="129"/>
      <c r="N169" s="130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39" t="str">
        <f t="shared" si="161"/>
        <v>-</v>
      </c>
      <c r="S169" s="209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28" t="str">
        <f t="shared" si="162"/>
        <v>-</v>
      </c>
      <c r="X169" s="209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334" t="str">
        <f t="shared" si="189"/>
        <v>-</v>
      </c>
      <c r="AC169" s="209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334" t="str">
        <f t="shared" si="163"/>
        <v>-</v>
      </c>
      <c r="AH169" s="209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334" t="str">
        <f t="shared" si="165"/>
        <v>-</v>
      </c>
      <c r="AM169" s="209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334" t="str">
        <f t="shared" si="167"/>
        <v>-</v>
      </c>
      <c r="AR169" s="209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335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335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335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335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335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335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197" t="s">
        <v>178</v>
      </c>
      <c r="C170" s="260"/>
      <c r="D170" s="260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28"/>
      <c r="M170" s="129"/>
      <c r="N170" s="130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39" t="str">
        <f t="shared" si="161"/>
        <v>-</v>
      </c>
      <c r="S170" s="209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28" t="str">
        <f t="shared" si="162"/>
        <v>-</v>
      </c>
      <c r="X170" s="209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334" t="str">
        <f t="shared" si="189"/>
        <v>-</v>
      </c>
      <c r="AC170" s="209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334" t="str">
        <f t="shared" si="163"/>
        <v>-</v>
      </c>
      <c r="AH170" s="209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334" t="str">
        <f t="shared" si="165"/>
        <v>-</v>
      </c>
      <c r="AM170" s="209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334" t="str">
        <f t="shared" si="167"/>
        <v>-</v>
      </c>
      <c r="AR170" s="209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335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335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335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335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335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335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197" t="s">
        <v>179</v>
      </c>
      <c r="C171" s="260"/>
      <c r="D171" s="260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28"/>
      <c r="M171" s="129"/>
      <c r="N171" s="130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39" t="str">
        <f t="shared" si="161"/>
        <v>-</v>
      </c>
      <c r="S171" s="209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28" t="str">
        <f t="shared" si="162"/>
        <v>-</v>
      </c>
      <c r="X171" s="209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334" t="str">
        <f t="shared" si="189"/>
        <v>-</v>
      </c>
      <c r="AC171" s="209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334" t="str">
        <f t="shared" si="163"/>
        <v>-</v>
      </c>
      <c r="AH171" s="209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334" t="str">
        <f t="shared" si="165"/>
        <v>-</v>
      </c>
      <c r="AM171" s="209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334" t="str">
        <f t="shared" si="167"/>
        <v>-</v>
      </c>
      <c r="AR171" s="209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335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335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335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335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335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335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197" t="s">
        <v>180</v>
      </c>
      <c r="C172" s="260"/>
      <c r="D172" s="260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28"/>
      <c r="M172" s="129"/>
      <c r="N172" s="130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39" t="str">
        <f t="shared" si="161"/>
        <v>-</v>
      </c>
      <c r="S172" s="209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28" t="str">
        <f t="shared" si="162"/>
        <v>-</v>
      </c>
      <c r="X172" s="209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334" t="str">
        <f t="shared" si="189"/>
        <v>-</v>
      </c>
      <c r="AC172" s="209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334" t="str">
        <f t="shared" si="163"/>
        <v>-</v>
      </c>
      <c r="AH172" s="209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334" t="str">
        <f t="shared" si="165"/>
        <v>-</v>
      </c>
      <c r="AM172" s="209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334" t="str">
        <f t="shared" si="167"/>
        <v>-</v>
      </c>
      <c r="AR172" s="209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335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335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335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335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335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335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197" t="s">
        <v>181</v>
      </c>
      <c r="C173" s="260"/>
      <c r="D173" s="260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28"/>
      <c r="M173" s="129"/>
      <c r="N173" s="130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39" t="str">
        <f t="shared" si="161"/>
        <v>-</v>
      </c>
      <c r="S173" s="209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28" t="str">
        <f t="shared" si="162"/>
        <v>-</v>
      </c>
      <c r="X173" s="209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334" t="str">
        <f t="shared" si="189"/>
        <v>-</v>
      </c>
      <c r="AC173" s="209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334" t="str">
        <f t="shared" si="163"/>
        <v>-</v>
      </c>
      <c r="AH173" s="209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334" t="str">
        <f t="shared" si="165"/>
        <v>-</v>
      </c>
      <c r="AM173" s="209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334" t="str">
        <f t="shared" si="167"/>
        <v>-</v>
      </c>
      <c r="AR173" s="209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335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335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335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335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335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335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197" t="s">
        <v>182</v>
      </c>
      <c r="C174" s="260"/>
      <c r="D174" s="260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28"/>
      <c r="M174" s="129"/>
      <c r="N174" s="130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39" t="str">
        <f t="shared" si="161"/>
        <v>-</v>
      </c>
      <c r="S174" s="209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28" t="str">
        <f t="shared" si="162"/>
        <v>-</v>
      </c>
      <c r="X174" s="209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334" t="str">
        <f t="shared" si="189"/>
        <v>-</v>
      </c>
      <c r="AC174" s="209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334" t="str">
        <f t="shared" si="163"/>
        <v>-</v>
      </c>
      <c r="AH174" s="209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334" t="str">
        <f t="shared" si="165"/>
        <v>-</v>
      </c>
      <c r="AM174" s="209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334" t="str">
        <f t="shared" si="167"/>
        <v>-</v>
      </c>
      <c r="AR174" s="209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335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335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335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335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335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335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197" t="s">
        <v>183</v>
      </c>
      <c r="C175" s="260"/>
      <c r="D175" s="260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28"/>
      <c r="M175" s="129"/>
      <c r="N175" s="130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39" t="str">
        <f t="shared" si="161"/>
        <v>-</v>
      </c>
      <c r="S175" s="209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28" t="str">
        <f t="shared" si="162"/>
        <v>-</v>
      </c>
      <c r="X175" s="209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334" t="str">
        <f t="shared" si="189"/>
        <v>-</v>
      </c>
      <c r="AC175" s="209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334" t="str">
        <f t="shared" si="163"/>
        <v>-</v>
      </c>
      <c r="AH175" s="209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334" t="str">
        <f t="shared" si="165"/>
        <v>-</v>
      </c>
      <c r="AM175" s="209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334" t="str">
        <f t="shared" si="167"/>
        <v>-</v>
      </c>
      <c r="AR175" s="209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335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335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335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335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335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335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197" t="s">
        <v>184</v>
      </c>
      <c r="C176" s="260"/>
      <c r="D176" s="260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28"/>
      <c r="M176" s="129"/>
      <c r="N176" s="130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39" t="str">
        <f t="shared" si="161"/>
        <v>-</v>
      </c>
      <c r="S176" s="209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28" t="str">
        <f t="shared" si="162"/>
        <v>-</v>
      </c>
      <c r="X176" s="209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334" t="str">
        <f t="shared" si="189"/>
        <v>-</v>
      </c>
      <c r="AC176" s="209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334" t="str">
        <f t="shared" si="163"/>
        <v>-</v>
      </c>
      <c r="AH176" s="209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334" t="str">
        <f t="shared" si="165"/>
        <v>-</v>
      </c>
      <c r="AM176" s="209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334" t="str">
        <f t="shared" si="167"/>
        <v>-</v>
      </c>
      <c r="AR176" s="209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335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335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335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335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335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335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197" t="s">
        <v>185</v>
      </c>
      <c r="C177" s="260"/>
      <c r="D177" s="260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28"/>
      <c r="M177" s="129"/>
      <c r="N177" s="130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39" t="str">
        <f t="shared" si="161"/>
        <v>-</v>
      </c>
      <c r="S177" s="209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28" t="str">
        <f t="shared" si="162"/>
        <v>-</v>
      </c>
      <c r="X177" s="209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334" t="str">
        <f t="shared" si="189"/>
        <v>-</v>
      </c>
      <c r="AC177" s="209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334" t="str">
        <f t="shared" si="163"/>
        <v>-</v>
      </c>
      <c r="AH177" s="209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334" t="str">
        <f t="shared" si="165"/>
        <v>-</v>
      </c>
      <c r="AM177" s="209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334" t="str">
        <f t="shared" si="167"/>
        <v>-</v>
      </c>
      <c r="AR177" s="209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335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335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335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335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335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335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197" t="s">
        <v>186</v>
      </c>
      <c r="C178" s="260"/>
      <c r="D178" s="260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28"/>
      <c r="M178" s="129"/>
      <c r="N178" s="130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39" t="str">
        <f t="shared" si="161"/>
        <v>-</v>
      </c>
      <c r="S178" s="209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28" t="str">
        <f t="shared" si="162"/>
        <v>-</v>
      </c>
      <c r="X178" s="209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334" t="str">
        <f t="shared" si="189"/>
        <v>-</v>
      </c>
      <c r="AC178" s="209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334" t="str">
        <f t="shared" si="163"/>
        <v>-</v>
      </c>
      <c r="AH178" s="209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334" t="str">
        <f t="shared" si="165"/>
        <v>-</v>
      </c>
      <c r="AM178" s="209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334" t="str">
        <f t="shared" si="167"/>
        <v>-</v>
      </c>
      <c r="AR178" s="209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335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335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335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335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335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335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197" t="s">
        <v>187</v>
      </c>
      <c r="C179" s="260"/>
      <c r="D179" s="260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28"/>
      <c r="M179" s="129"/>
      <c r="N179" s="130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39" t="str">
        <f t="shared" si="161"/>
        <v>-</v>
      </c>
      <c r="S179" s="209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28" t="str">
        <f t="shared" si="162"/>
        <v>-</v>
      </c>
      <c r="X179" s="209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334" t="str">
        <f t="shared" si="189"/>
        <v>-</v>
      </c>
      <c r="AC179" s="209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334" t="str">
        <f t="shared" si="163"/>
        <v>-</v>
      </c>
      <c r="AH179" s="209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334" t="str">
        <f t="shared" si="165"/>
        <v>-</v>
      </c>
      <c r="AM179" s="209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334" t="str">
        <f t="shared" si="167"/>
        <v>-</v>
      </c>
      <c r="AR179" s="209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335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335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335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335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335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335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197" t="s">
        <v>188</v>
      </c>
      <c r="C180" s="260"/>
      <c r="D180" s="260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28"/>
      <c r="M180" s="129"/>
      <c r="N180" s="130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39" t="str">
        <f t="shared" si="161"/>
        <v>-</v>
      </c>
      <c r="S180" s="209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28" t="str">
        <f t="shared" si="162"/>
        <v>-</v>
      </c>
      <c r="X180" s="209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334" t="str">
        <f t="shared" si="189"/>
        <v>-</v>
      </c>
      <c r="AC180" s="209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334" t="str">
        <f t="shared" si="163"/>
        <v>-</v>
      </c>
      <c r="AH180" s="209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334" t="str">
        <f t="shared" si="165"/>
        <v>-</v>
      </c>
      <c r="AM180" s="209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334" t="str">
        <f t="shared" si="167"/>
        <v>-</v>
      </c>
      <c r="AR180" s="209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335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335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335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335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335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335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197" t="s">
        <v>189</v>
      </c>
      <c r="C181" s="260"/>
      <c r="D181" s="260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28"/>
      <c r="M181" s="129"/>
      <c r="N181" s="130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39" t="str">
        <f t="shared" si="161"/>
        <v>-</v>
      </c>
      <c r="S181" s="209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28" t="str">
        <f t="shared" si="162"/>
        <v>-</v>
      </c>
      <c r="X181" s="209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334" t="str">
        <f t="shared" si="189"/>
        <v>-</v>
      </c>
      <c r="AC181" s="209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334" t="str">
        <f t="shared" si="163"/>
        <v>-</v>
      </c>
      <c r="AH181" s="209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334" t="str">
        <f t="shared" si="165"/>
        <v>-</v>
      </c>
      <c r="AM181" s="209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334" t="str">
        <f t="shared" si="167"/>
        <v>-</v>
      </c>
      <c r="AR181" s="209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335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335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335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335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335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335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197" t="s">
        <v>190</v>
      </c>
      <c r="C182" s="260"/>
      <c r="D182" s="260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28"/>
      <c r="M182" s="129"/>
      <c r="N182" s="130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39" t="str">
        <f t="shared" si="161"/>
        <v>-</v>
      </c>
      <c r="S182" s="209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28" t="str">
        <f t="shared" si="162"/>
        <v>-</v>
      </c>
      <c r="X182" s="209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334" t="str">
        <f t="shared" si="189"/>
        <v>-</v>
      </c>
      <c r="AC182" s="209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334" t="str">
        <f t="shared" si="163"/>
        <v>-</v>
      </c>
      <c r="AH182" s="209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334" t="str">
        <f t="shared" si="165"/>
        <v>-</v>
      </c>
      <c r="AM182" s="209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334" t="str">
        <f t="shared" si="167"/>
        <v>-</v>
      </c>
      <c r="AR182" s="209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335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335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335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335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335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335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197" t="s">
        <v>191</v>
      </c>
      <c r="C183" s="260"/>
      <c r="D183" s="260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28"/>
      <c r="M183" s="129"/>
      <c r="N183" s="130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39" t="str">
        <f t="shared" si="161"/>
        <v>-</v>
      </c>
      <c r="S183" s="209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28" t="str">
        <f t="shared" si="162"/>
        <v>-</v>
      </c>
      <c r="X183" s="209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334" t="str">
        <f t="shared" si="189"/>
        <v>-</v>
      </c>
      <c r="AC183" s="209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334" t="str">
        <f t="shared" si="163"/>
        <v>-</v>
      </c>
      <c r="AH183" s="209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334" t="str">
        <f t="shared" si="165"/>
        <v>-</v>
      </c>
      <c r="AM183" s="209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334" t="str">
        <f t="shared" si="167"/>
        <v>-</v>
      </c>
      <c r="AR183" s="209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335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335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335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335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335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335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197" t="s">
        <v>192</v>
      </c>
      <c r="C184" s="260"/>
      <c r="D184" s="260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28"/>
      <c r="M184" s="129"/>
      <c r="N184" s="130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39" t="str">
        <f t="shared" si="161"/>
        <v>-</v>
      </c>
      <c r="S184" s="209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28" t="str">
        <f t="shared" si="162"/>
        <v>-</v>
      </c>
      <c r="X184" s="209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334" t="str">
        <f t="shared" si="189"/>
        <v>-</v>
      </c>
      <c r="AC184" s="209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334" t="str">
        <f t="shared" si="163"/>
        <v>-</v>
      </c>
      <c r="AH184" s="209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334" t="str">
        <f t="shared" si="165"/>
        <v>-</v>
      </c>
      <c r="AM184" s="209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334" t="str">
        <f t="shared" si="167"/>
        <v>-</v>
      </c>
      <c r="AR184" s="209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335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335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335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335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335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335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197" t="s">
        <v>193</v>
      </c>
      <c r="C185" s="260"/>
      <c r="D185" s="260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28"/>
      <c r="M185" s="129"/>
      <c r="N185" s="130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39" t="str">
        <f t="shared" si="161"/>
        <v>-</v>
      </c>
      <c r="S185" s="209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28" t="str">
        <f t="shared" si="162"/>
        <v>-</v>
      </c>
      <c r="X185" s="209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334" t="str">
        <f t="shared" si="189"/>
        <v>-</v>
      </c>
      <c r="AC185" s="209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334" t="str">
        <f t="shared" si="163"/>
        <v>-</v>
      </c>
      <c r="AH185" s="209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334" t="str">
        <f t="shared" si="165"/>
        <v>-</v>
      </c>
      <c r="AM185" s="209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334" t="str">
        <f t="shared" si="167"/>
        <v>-</v>
      </c>
      <c r="AR185" s="209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335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335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335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335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335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335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197" t="s">
        <v>194</v>
      </c>
      <c r="C186" s="260"/>
      <c r="D186" s="260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28"/>
      <c r="M186" s="129"/>
      <c r="N186" s="130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39" t="str">
        <f t="shared" si="161"/>
        <v>-</v>
      </c>
      <c r="S186" s="209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28" t="str">
        <f t="shared" si="162"/>
        <v>-</v>
      </c>
      <c r="X186" s="209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334" t="str">
        <f t="shared" si="189"/>
        <v>-</v>
      </c>
      <c r="AC186" s="209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334" t="str">
        <f t="shared" si="163"/>
        <v>-</v>
      </c>
      <c r="AH186" s="209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334" t="str">
        <f t="shared" si="165"/>
        <v>-</v>
      </c>
      <c r="AM186" s="209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334" t="str">
        <f t="shared" si="167"/>
        <v>-</v>
      </c>
      <c r="AR186" s="209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335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335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335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335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335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335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197" t="s">
        <v>195</v>
      </c>
      <c r="C187" s="260"/>
      <c r="D187" s="260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28"/>
      <c r="M187" s="129"/>
      <c r="N187" s="130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39" t="str">
        <f t="shared" si="161"/>
        <v>-</v>
      </c>
      <c r="S187" s="209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28" t="str">
        <f t="shared" si="162"/>
        <v>-</v>
      </c>
      <c r="X187" s="209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334" t="str">
        <f t="shared" si="189"/>
        <v>-</v>
      </c>
      <c r="AC187" s="209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334" t="str">
        <f t="shared" si="163"/>
        <v>-</v>
      </c>
      <c r="AH187" s="209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334" t="str">
        <f t="shared" si="165"/>
        <v>-</v>
      </c>
      <c r="AM187" s="209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334" t="str">
        <f t="shared" si="167"/>
        <v>-</v>
      </c>
      <c r="AR187" s="209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335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335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335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335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335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335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197" t="s">
        <v>196</v>
      </c>
      <c r="C188" s="260"/>
      <c r="D188" s="260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28"/>
      <c r="M188" s="129"/>
      <c r="N188" s="130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39" t="str">
        <f t="shared" si="161"/>
        <v>-</v>
      </c>
      <c r="S188" s="209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28" t="str">
        <f t="shared" si="162"/>
        <v>-</v>
      </c>
      <c r="X188" s="209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334" t="str">
        <f t="shared" si="189"/>
        <v>-</v>
      </c>
      <c r="AC188" s="209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334" t="str">
        <f t="shared" si="163"/>
        <v>-</v>
      </c>
      <c r="AH188" s="209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334" t="str">
        <f t="shared" si="165"/>
        <v>-</v>
      </c>
      <c r="AM188" s="209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334" t="str">
        <f t="shared" si="167"/>
        <v>-</v>
      </c>
      <c r="AR188" s="209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335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335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335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335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335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335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197" t="s">
        <v>197</v>
      </c>
      <c r="C189" s="260"/>
      <c r="D189" s="260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28"/>
      <c r="M189" s="129"/>
      <c r="N189" s="130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39" t="str">
        <f t="shared" si="161"/>
        <v>-</v>
      </c>
      <c r="S189" s="209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28" t="str">
        <f t="shared" si="162"/>
        <v>-</v>
      </c>
      <c r="X189" s="209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334" t="str">
        <f t="shared" si="189"/>
        <v>-</v>
      </c>
      <c r="AC189" s="209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334" t="str">
        <f t="shared" si="163"/>
        <v>-</v>
      </c>
      <c r="AH189" s="209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334" t="str">
        <f t="shared" si="165"/>
        <v>-</v>
      </c>
      <c r="AM189" s="209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334" t="str">
        <f t="shared" si="167"/>
        <v>-</v>
      </c>
      <c r="AR189" s="209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335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335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335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335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335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335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197" t="s">
        <v>198</v>
      </c>
      <c r="C190" s="260"/>
      <c r="D190" s="260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28"/>
      <c r="M190" s="129"/>
      <c r="N190" s="130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39" t="str">
        <f t="shared" si="161"/>
        <v>-</v>
      </c>
      <c r="S190" s="209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28" t="str">
        <f t="shared" si="162"/>
        <v>-</v>
      </c>
      <c r="X190" s="209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334" t="str">
        <f t="shared" si="189"/>
        <v>-</v>
      </c>
      <c r="AC190" s="209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334" t="str">
        <f t="shared" si="163"/>
        <v>-</v>
      </c>
      <c r="AH190" s="209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334" t="str">
        <f t="shared" si="165"/>
        <v>-</v>
      </c>
      <c r="AM190" s="209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334" t="str">
        <f t="shared" si="167"/>
        <v>-</v>
      </c>
      <c r="AR190" s="209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335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335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335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335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335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335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197" t="s">
        <v>199</v>
      </c>
      <c r="C191" s="260"/>
      <c r="D191" s="260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28"/>
      <c r="M191" s="129"/>
      <c r="N191" s="130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39" t="str">
        <f t="shared" si="161"/>
        <v>-</v>
      </c>
      <c r="S191" s="209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28" t="str">
        <f t="shared" si="162"/>
        <v>-</v>
      </c>
      <c r="X191" s="209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334" t="str">
        <f t="shared" si="189"/>
        <v>-</v>
      </c>
      <c r="AC191" s="209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334" t="str">
        <f t="shared" si="163"/>
        <v>-</v>
      </c>
      <c r="AH191" s="209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334" t="str">
        <f t="shared" si="165"/>
        <v>-</v>
      </c>
      <c r="AM191" s="209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334" t="str">
        <f t="shared" si="167"/>
        <v>-</v>
      </c>
      <c r="AR191" s="209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335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335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335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335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335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335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197" t="s">
        <v>200</v>
      </c>
      <c r="C192" s="260"/>
      <c r="D192" s="260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28"/>
      <c r="M192" s="129"/>
      <c r="N192" s="130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39" t="str">
        <f t="shared" si="161"/>
        <v>-</v>
      </c>
      <c r="S192" s="209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28" t="str">
        <f t="shared" si="162"/>
        <v>-</v>
      </c>
      <c r="X192" s="209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334" t="str">
        <f t="shared" si="189"/>
        <v>-</v>
      </c>
      <c r="AC192" s="209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334" t="str">
        <f t="shared" si="163"/>
        <v>-</v>
      </c>
      <c r="AH192" s="209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334" t="str">
        <f t="shared" si="165"/>
        <v>-</v>
      </c>
      <c r="AM192" s="209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334" t="str">
        <f t="shared" si="167"/>
        <v>-</v>
      </c>
      <c r="AR192" s="209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335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335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335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335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335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335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197" t="s">
        <v>201</v>
      </c>
      <c r="C193" s="260"/>
      <c r="D193" s="260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28"/>
      <c r="M193" s="129"/>
      <c r="N193" s="130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39" t="str">
        <f t="shared" si="161"/>
        <v>-</v>
      </c>
      <c r="S193" s="209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28" t="str">
        <f t="shared" si="162"/>
        <v>-</v>
      </c>
      <c r="X193" s="209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334" t="str">
        <f t="shared" si="189"/>
        <v>-</v>
      </c>
      <c r="AC193" s="209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334" t="str">
        <f t="shared" si="163"/>
        <v>-</v>
      </c>
      <c r="AH193" s="209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334" t="str">
        <f t="shared" si="165"/>
        <v>-</v>
      </c>
      <c r="AM193" s="209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334" t="str">
        <f t="shared" si="167"/>
        <v>-</v>
      </c>
      <c r="AR193" s="209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335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335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335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335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335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335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197" t="s">
        <v>202</v>
      </c>
      <c r="C194" s="260"/>
      <c r="D194" s="260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28"/>
      <c r="M194" s="129"/>
      <c r="N194" s="130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39" t="str">
        <f t="shared" si="161"/>
        <v>-</v>
      </c>
      <c r="S194" s="209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28" t="str">
        <f t="shared" si="162"/>
        <v>-</v>
      </c>
      <c r="X194" s="209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334" t="str">
        <f t="shared" si="189"/>
        <v>-</v>
      </c>
      <c r="AC194" s="209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334" t="str">
        <f t="shared" si="163"/>
        <v>-</v>
      </c>
      <c r="AH194" s="209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334" t="str">
        <f t="shared" si="165"/>
        <v>-</v>
      </c>
      <c r="AM194" s="209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334" t="str">
        <f t="shared" si="167"/>
        <v>-</v>
      </c>
      <c r="AR194" s="209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335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335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335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335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335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335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197" t="s">
        <v>203</v>
      </c>
      <c r="C195" s="260"/>
      <c r="D195" s="260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28"/>
      <c r="M195" s="129"/>
      <c r="N195" s="130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39" t="str">
        <f t="shared" si="161"/>
        <v>-</v>
      </c>
      <c r="S195" s="209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28" t="str">
        <f t="shared" si="162"/>
        <v>-</v>
      </c>
      <c r="X195" s="209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334" t="str">
        <f t="shared" si="189"/>
        <v>-</v>
      </c>
      <c r="AC195" s="209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334" t="str">
        <f t="shared" si="163"/>
        <v>-</v>
      </c>
      <c r="AH195" s="209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334" t="str">
        <f t="shared" si="165"/>
        <v>-</v>
      </c>
      <c r="AM195" s="209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334" t="str">
        <f t="shared" si="167"/>
        <v>-</v>
      </c>
      <c r="AR195" s="209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335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335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335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335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335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335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197" t="s">
        <v>204</v>
      </c>
      <c r="C196" s="260"/>
      <c r="D196" s="260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28"/>
      <c r="M196" s="129"/>
      <c r="N196" s="130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39" t="str">
        <f t="shared" si="161"/>
        <v>-</v>
      </c>
      <c r="S196" s="209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28" t="str">
        <f t="shared" si="162"/>
        <v>-</v>
      </c>
      <c r="X196" s="209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334" t="str">
        <f t="shared" si="189"/>
        <v>-</v>
      </c>
      <c r="AC196" s="209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334" t="str">
        <f t="shared" si="163"/>
        <v>-</v>
      </c>
      <c r="AH196" s="209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334" t="str">
        <f t="shared" si="165"/>
        <v>-</v>
      </c>
      <c r="AM196" s="209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334" t="str">
        <f t="shared" si="167"/>
        <v>-</v>
      </c>
      <c r="AR196" s="209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335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335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335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335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335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335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197" t="s">
        <v>205</v>
      </c>
      <c r="C197" s="260"/>
      <c r="D197" s="260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28"/>
      <c r="M197" s="129"/>
      <c r="N197" s="130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39" t="str">
        <f t="shared" si="161"/>
        <v>-</v>
      </c>
      <c r="S197" s="209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28" t="str">
        <f t="shared" si="162"/>
        <v>-</v>
      </c>
      <c r="X197" s="209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334" t="str">
        <f t="shared" si="189"/>
        <v>-</v>
      </c>
      <c r="AC197" s="209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334" t="str">
        <f t="shared" si="163"/>
        <v>-</v>
      </c>
      <c r="AH197" s="209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334" t="str">
        <f t="shared" si="165"/>
        <v>-</v>
      </c>
      <c r="AM197" s="209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334" t="str">
        <f t="shared" si="167"/>
        <v>-</v>
      </c>
      <c r="AR197" s="209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335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335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335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335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335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335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197" t="s">
        <v>206</v>
      </c>
      <c r="C198" s="260"/>
      <c r="D198" s="260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28"/>
      <c r="M198" s="129"/>
      <c r="N198" s="130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39" t="str">
        <f t="shared" si="161"/>
        <v>-</v>
      </c>
      <c r="S198" s="209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28" t="str">
        <f t="shared" si="162"/>
        <v>-</v>
      </c>
      <c r="X198" s="209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334" t="str">
        <f t="shared" si="189"/>
        <v>-</v>
      </c>
      <c r="AC198" s="209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334" t="str">
        <f t="shared" si="163"/>
        <v>-</v>
      </c>
      <c r="AH198" s="209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334" t="str">
        <f t="shared" si="165"/>
        <v>-</v>
      </c>
      <c r="AM198" s="209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334" t="str">
        <f t="shared" si="167"/>
        <v>-</v>
      </c>
      <c r="AR198" s="209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335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335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335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335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335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335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197" t="s">
        <v>207</v>
      </c>
      <c r="C199" s="260"/>
      <c r="D199" s="260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28"/>
      <c r="M199" s="129"/>
      <c r="N199" s="130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39" t="str">
        <f t="shared" si="161"/>
        <v>-</v>
      </c>
      <c r="S199" s="209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28" t="str">
        <f t="shared" si="162"/>
        <v>-</v>
      </c>
      <c r="X199" s="209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334" t="str">
        <f t="shared" si="189"/>
        <v>-</v>
      </c>
      <c r="AC199" s="209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334" t="str">
        <f t="shared" si="163"/>
        <v>-</v>
      </c>
      <c r="AH199" s="209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334" t="str">
        <f t="shared" si="165"/>
        <v>-</v>
      </c>
      <c r="AM199" s="209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334" t="str">
        <f t="shared" si="167"/>
        <v>-</v>
      </c>
      <c r="AR199" s="209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335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335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335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335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335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335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197" t="s">
        <v>208</v>
      </c>
      <c r="C200" s="260"/>
      <c r="D200" s="260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28"/>
      <c r="M200" s="129"/>
      <c r="N200" s="130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39" t="str">
        <f t="shared" si="161"/>
        <v>-</v>
      </c>
      <c r="S200" s="209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28" t="str">
        <f t="shared" si="162"/>
        <v>-</v>
      </c>
      <c r="X200" s="209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334" t="str">
        <f t="shared" si="189"/>
        <v>-</v>
      </c>
      <c r="AC200" s="209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334" t="str">
        <f t="shared" si="163"/>
        <v>-</v>
      </c>
      <c r="AH200" s="209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334" t="str">
        <f t="shared" si="165"/>
        <v>-</v>
      </c>
      <c r="AM200" s="209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334" t="str">
        <f t="shared" si="167"/>
        <v>-</v>
      </c>
      <c r="AR200" s="209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335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335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335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335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335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335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197" t="s">
        <v>209</v>
      </c>
      <c r="C201" s="260"/>
      <c r="D201" s="260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28"/>
      <c r="M201" s="129"/>
      <c r="N201" s="130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39" t="str">
        <f t="shared" si="161"/>
        <v>-</v>
      </c>
      <c r="S201" s="209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28" t="str">
        <f t="shared" si="162"/>
        <v>-</v>
      </c>
      <c r="X201" s="209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334" t="str">
        <f t="shared" si="189"/>
        <v>-</v>
      </c>
      <c r="AC201" s="209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334" t="str">
        <f t="shared" si="163"/>
        <v>-</v>
      </c>
      <c r="AH201" s="209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334" t="str">
        <f t="shared" si="165"/>
        <v>-</v>
      </c>
      <c r="AM201" s="209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334" t="str">
        <f t="shared" si="167"/>
        <v>-</v>
      </c>
      <c r="AR201" s="209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335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335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335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335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335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335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197" t="s">
        <v>210</v>
      </c>
      <c r="C202" s="260"/>
      <c r="D202" s="260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28"/>
      <c r="M202" s="129"/>
      <c r="N202" s="130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39" t="str">
        <f t="shared" si="161"/>
        <v>-</v>
      </c>
      <c r="S202" s="209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28" t="str">
        <f t="shared" si="162"/>
        <v>-</v>
      </c>
      <c r="X202" s="209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334" t="str">
        <f t="shared" si="189"/>
        <v>-</v>
      </c>
      <c r="AC202" s="209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334" t="str">
        <f t="shared" si="163"/>
        <v>-</v>
      </c>
      <c r="AH202" s="209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334" t="str">
        <f t="shared" si="165"/>
        <v>-</v>
      </c>
      <c r="AM202" s="209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334" t="str">
        <f t="shared" si="167"/>
        <v>-</v>
      </c>
      <c r="AR202" s="209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335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335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335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335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335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335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197" t="s">
        <v>211</v>
      </c>
      <c r="C203" s="260"/>
      <c r="D203" s="260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28"/>
      <c r="M203" s="129"/>
      <c r="N203" s="130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39" t="str">
        <f t="shared" si="161"/>
        <v>-</v>
      </c>
      <c r="S203" s="209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28" t="str">
        <f t="shared" si="162"/>
        <v>-</v>
      </c>
      <c r="X203" s="209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334" t="str">
        <f t="shared" si="189"/>
        <v>-</v>
      </c>
      <c r="AC203" s="209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334" t="str">
        <f t="shared" si="163"/>
        <v>-</v>
      </c>
      <c r="AH203" s="209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334" t="str">
        <f t="shared" si="165"/>
        <v>-</v>
      </c>
      <c r="AM203" s="209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334" t="str">
        <f t="shared" si="167"/>
        <v>-</v>
      </c>
      <c r="AR203" s="209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335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335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335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335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335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335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197" t="s">
        <v>212</v>
      </c>
      <c r="C204" s="260"/>
      <c r="D204" s="260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28"/>
      <c r="M204" s="129"/>
      <c r="N204" s="130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39" t="str">
        <f t="shared" si="161"/>
        <v>-</v>
      </c>
      <c r="S204" s="209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28" t="str">
        <f t="shared" si="162"/>
        <v>-</v>
      </c>
      <c r="X204" s="209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334" t="str">
        <f t="shared" si="189"/>
        <v>-</v>
      </c>
      <c r="AC204" s="209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334" t="str">
        <f t="shared" si="163"/>
        <v>-</v>
      </c>
      <c r="AH204" s="209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334" t="str">
        <f t="shared" si="165"/>
        <v>-</v>
      </c>
      <c r="AM204" s="209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334" t="str">
        <f t="shared" si="167"/>
        <v>-</v>
      </c>
      <c r="AR204" s="209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335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335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335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335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335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335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197" t="s">
        <v>213</v>
      </c>
      <c r="C205" s="260"/>
      <c r="D205" s="260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28"/>
      <c r="M205" s="129"/>
      <c r="N205" s="130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39" t="str">
        <f t="shared" si="161"/>
        <v>-</v>
      </c>
      <c r="S205" s="209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28" t="str">
        <f t="shared" si="162"/>
        <v>-</v>
      </c>
      <c r="X205" s="209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334" t="str">
        <f t="shared" si="189"/>
        <v>-</v>
      </c>
      <c r="AC205" s="209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334" t="str">
        <f t="shared" si="163"/>
        <v>-</v>
      </c>
      <c r="AH205" s="209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334" t="str">
        <f t="shared" si="165"/>
        <v>-</v>
      </c>
      <c r="AM205" s="209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334" t="str">
        <f t="shared" si="167"/>
        <v>-</v>
      </c>
      <c r="AR205" s="209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335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335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335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335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335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335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197" t="s">
        <v>214</v>
      </c>
      <c r="C206" s="260"/>
      <c r="D206" s="260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28"/>
      <c r="M206" s="129"/>
      <c r="N206" s="130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39" t="str">
        <f t="shared" si="161"/>
        <v>-</v>
      </c>
      <c r="S206" s="209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28" t="str">
        <f t="shared" si="162"/>
        <v>-</v>
      </c>
      <c r="X206" s="209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334" t="str">
        <f t="shared" si="189"/>
        <v>-</v>
      </c>
      <c r="AC206" s="209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334" t="str">
        <f t="shared" si="163"/>
        <v>-</v>
      </c>
      <c r="AH206" s="209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334" t="str">
        <f t="shared" si="165"/>
        <v>-</v>
      </c>
      <c r="AM206" s="209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334" t="str">
        <f t="shared" si="167"/>
        <v>-</v>
      </c>
      <c r="AR206" s="209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335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335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335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335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335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335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197" t="s">
        <v>215</v>
      </c>
      <c r="C207" s="260"/>
      <c r="D207" s="260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28"/>
      <c r="M207" s="129"/>
      <c r="N207" s="130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39" t="str">
        <f t="shared" si="161"/>
        <v>-</v>
      </c>
      <c r="S207" s="209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28" t="str">
        <f t="shared" si="162"/>
        <v>-</v>
      </c>
      <c r="X207" s="209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334" t="str">
        <f t="shared" si="189"/>
        <v>-</v>
      </c>
      <c r="AC207" s="209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334" t="str">
        <f t="shared" si="163"/>
        <v>-</v>
      </c>
      <c r="AH207" s="209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334" t="str">
        <f t="shared" si="165"/>
        <v>-</v>
      </c>
      <c r="AM207" s="209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334" t="str">
        <f t="shared" si="167"/>
        <v>-</v>
      </c>
      <c r="AR207" s="209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335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335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335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335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335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335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197" t="s">
        <v>216</v>
      </c>
      <c r="C208" s="260"/>
      <c r="D208" s="260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28"/>
      <c r="M208" s="129"/>
      <c r="N208" s="130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39" t="str">
        <f t="shared" si="161"/>
        <v>-</v>
      </c>
      <c r="S208" s="209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28" t="str">
        <f t="shared" si="162"/>
        <v>-</v>
      </c>
      <c r="X208" s="209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334" t="str">
        <f t="shared" si="189"/>
        <v>-</v>
      </c>
      <c r="AC208" s="209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334" t="str">
        <f t="shared" si="163"/>
        <v>-</v>
      </c>
      <c r="AH208" s="209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334" t="str">
        <f t="shared" si="165"/>
        <v>-</v>
      </c>
      <c r="AM208" s="209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334" t="str">
        <f t="shared" si="167"/>
        <v>-</v>
      </c>
      <c r="AR208" s="209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335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335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335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335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335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335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197" t="s">
        <v>217</v>
      </c>
      <c r="C209" s="260"/>
      <c r="D209" s="260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28"/>
      <c r="M209" s="129"/>
      <c r="N209" s="130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39" t="str">
        <f t="shared" si="161"/>
        <v>-</v>
      </c>
      <c r="S209" s="209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28" t="str">
        <f t="shared" si="162"/>
        <v>-</v>
      </c>
      <c r="X209" s="209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334" t="str">
        <f t="shared" si="189"/>
        <v>-</v>
      </c>
      <c r="AC209" s="209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334" t="str">
        <f t="shared" si="163"/>
        <v>-</v>
      </c>
      <c r="AH209" s="209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334" t="str">
        <f t="shared" si="165"/>
        <v>-</v>
      </c>
      <c r="AM209" s="209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334" t="str">
        <f t="shared" si="167"/>
        <v>-</v>
      </c>
      <c r="AR209" s="209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335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335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335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335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335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335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197" t="s">
        <v>218</v>
      </c>
      <c r="C210" s="260"/>
      <c r="D210" s="260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28"/>
      <c r="M210" s="129"/>
      <c r="N210" s="130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39" t="str">
        <f t="shared" si="161"/>
        <v>-</v>
      </c>
      <c r="S210" s="209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28" t="str">
        <f t="shared" si="162"/>
        <v>-</v>
      </c>
      <c r="X210" s="209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334" t="str">
        <f t="shared" si="189"/>
        <v>-</v>
      </c>
      <c r="AC210" s="209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334" t="str">
        <f t="shared" si="163"/>
        <v>-</v>
      </c>
      <c r="AH210" s="209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334" t="str">
        <f t="shared" si="165"/>
        <v>-</v>
      </c>
      <c r="AM210" s="209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334" t="str">
        <f t="shared" si="167"/>
        <v>-</v>
      </c>
      <c r="AR210" s="209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335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335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335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335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335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335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197" t="s">
        <v>219</v>
      </c>
      <c r="C211" s="260"/>
      <c r="D211" s="260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28"/>
      <c r="M211" s="129"/>
      <c r="N211" s="130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39" t="str">
        <f t="shared" si="161"/>
        <v>-</v>
      </c>
      <c r="S211" s="209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28" t="str">
        <f t="shared" si="162"/>
        <v>-</v>
      </c>
      <c r="X211" s="209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334" t="str">
        <f t="shared" si="189"/>
        <v>-</v>
      </c>
      <c r="AC211" s="209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334" t="str">
        <f t="shared" si="163"/>
        <v>-</v>
      </c>
      <c r="AH211" s="209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334" t="str">
        <f t="shared" si="165"/>
        <v>-</v>
      </c>
      <c r="AM211" s="209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334" t="str">
        <f t="shared" si="167"/>
        <v>-</v>
      </c>
      <c r="AR211" s="209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335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335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335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335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335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335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197" t="s">
        <v>220</v>
      </c>
      <c r="C212" s="260"/>
      <c r="D212" s="260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28"/>
      <c r="M212" s="129"/>
      <c r="N212" s="130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39" t="str">
        <f t="shared" si="161"/>
        <v>-</v>
      </c>
      <c r="S212" s="209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28" t="str">
        <f t="shared" si="162"/>
        <v>-</v>
      </c>
      <c r="X212" s="209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334" t="str">
        <f t="shared" si="189"/>
        <v>-</v>
      </c>
      <c r="AC212" s="209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334" t="str">
        <f t="shared" si="163"/>
        <v>-</v>
      </c>
      <c r="AH212" s="209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334" t="str">
        <f t="shared" si="165"/>
        <v>-</v>
      </c>
      <c r="AM212" s="209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334" t="str">
        <f t="shared" si="167"/>
        <v>-</v>
      </c>
      <c r="AR212" s="209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335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335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335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335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335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335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197" t="s">
        <v>221</v>
      </c>
      <c r="C213" s="260"/>
      <c r="D213" s="260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28"/>
      <c r="M213" s="129"/>
      <c r="N213" s="130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39" t="str">
        <f t="shared" si="161"/>
        <v>-</v>
      </c>
      <c r="S213" s="209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28" t="str">
        <f t="shared" si="162"/>
        <v>-</v>
      </c>
      <c r="X213" s="209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334" t="str">
        <f t="shared" si="189"/>
        <v>-</v>
      </c>
      <c r="AC213" s="209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334" t="str">
        <f t="shared" si="163"/>
        <v>-</v>
      </c>
      <c r="AH213" s="209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334" t="str">
        <f t="shared" si="165"/>
        <v>-</v>
      </c>
      <c r="AM213" s="209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334" t="str">
        <f t="shared" si="167"/>
        <v>-</v>
      </c>
      <c r="AR213" s="209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335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335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335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335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335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335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197" t="s">
        <v>222</v>
      </c>
      <c r="C214" s="260"/>
      <c r="D214" s="260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28"/>
      <c r="M214" s="129"/>
      <c r="N214" s="130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39" t="str">
        <f t="shared" si="161"/>
        <v>-</v>
      </c>
      <c r="S214" s="209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28" t="str">
        <f t="shared" si="162"/>
        <v>-</v>
      </c>
      <c r="X214" s="209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334" t="str">
        <f t="shared" si="189"/>
        <v>-</v>
      </c>
      <c r="AC214" s="209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334" t="str">
        <f t="shared" si="163"/>
        <v>-</v>
      </c>
      <c r="AH214" s="209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334" t="str">
        <f t="shared" si="165"/>
        <v>-</v>
      </c>
      <c r="AM214" s="209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334" t="str">
        <f t="shared" si="167"/>
        <v>-</v>
      </c>
      <c r="AR214" s="209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335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335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335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335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335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335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197" t="s">
        <v>223</v>
      </c>
      <c r="C215" s="260"/>
      <c r="D215" s="260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28"/>
      <c r="M215" s="129"/>
      <c r="N215" s="130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39" t="str">
        <f t="shared" si="161"/>
        <v>-</v>
      </c>
      <c r="S215" s="209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28" t="str">
        <f t="shared" si="162"/>
        <v>-</v>
      </c>
      <c r="X215" s="209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334" t="str">
        <f t="shared" si="189"/>
        <v>-</v>
      </c>
      <c r="AC215" s="209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334" t="str">
        <f t="shared" si="163"/>
        <v>-</v>
      </c>
      <c r="AH215" s="209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334" t="str">
        <f t="shared" si="165"/>
        <v>-</v>
      </c>
      <c r="AM215" s="209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334" t="str">
        <f t="shared" si="167"/>
        <v>-</v>
      </c>
      <c r="AR215" s="209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335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335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335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335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335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335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197" t="s">
        <v>224</v>
      </c>
      <c r="C216" s="260"/>
      <c r="D216" s="260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28"/>
      <c r="M216" s="129"/>
      <c r="N216" s="130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39" t="str">
        <f t="shared" si="161"/>
        <v>-</v>
      </c>
      <c r="S216" s="209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28" t="str">
        <f t="shared" si="162"/>
        <v>-</v>
      </c>
      <c r="X216" s="209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334" t="str">
        <f t="shared" si="189"/>
        <v>-</v>
      </c>
      <c r="AC216" s="209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334" t="str">
        <f t="shared" si="163"/>
        <v>-</v>
      </c>
      <c r="AH216" s="209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334" t="str">
        <f t="shared" si="165"/>
        <v>-</v>
      </c>
      <c r="AM216" s="209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334" t="str">
        <f t="shared" si="167"/>
        <v>-</v>
      </c>
      <c r="AR216" s="209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335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335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335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335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335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335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197" t="s">
        <v>225</v>
      </c>
      <c r="C217" s="260"/>
      <c r="D217" s="260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28"/>
      <c r="M217" s="129"/>
      <c r="N217" s="130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39" t="str">
        <f t="shared" si="161"/>
        <v>-</v>
      </c>
      <c r="S217" s="209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28" t="str">
        <f t="shared" si="162"/>
        <v>-</v>
      </c>
      <c r="X217" s="209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334" t="str">
        <f t="shared" si="189"/>
        <v>-</v>
      </c>
      <c r="AC217" s="209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334" t="str">
        <f t="shared" si="163"/>
        <v>-</v>
      </c>
      <c r="AH217" s="209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334" t="str">
        <f t="shared" si="165"/>
        <v>-</v>
      </c>
      <c r="AM217" s="209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334" t="str">
        <f t="shared" si="167"/>
        <v>-</v>
      </c>
      <c r="AR217" s="209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335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335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335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335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335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335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197" t="s">
        <v>226</v>
      </c>
      <c r="C218" s="260"/>
      <c r="D218" s="260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28"/>
      <c r="M218" s="129"/>
      <c r="N218" s="130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39" t="str">
        <f t="shared" si="161"/>
        <v>-</v>
      </c>
      <c r="S218" s="209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28" t="str">
        <f t="shared" si="162"/>
        <v>-</v>
      </c>
      <c r="X218" s="209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334" t="str">
        <f t="shared" si="189"/>
        <v>-</v>
      </c>
      <c r="AC218" s="209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334" t="str">
        <f t="shared" si="163"/>
        <v>-</v>
      </c>
      <c r="AH218" s="209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334" t="str">
        <f t="shared" si="165"/>
        <v>-</v>
      </c>
      <c r="AM218" s="209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334" t="str">
        <f t="shared" si="167"/>
        <v>-</v>
      </c>
      <c r="AR218" s="209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335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335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335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335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335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335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197" t="s">
        <v>227</v>
      </c>
      <c r="C219" s="260"/>
      <c r="D219" s="260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28"/>
      <c r="M219" s="129"/>
      <c r="N219" s="130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39" t="str">
        <f t="shared" si="161"/>
        <v>-</v>
      </c>
      <c r="S219" s="209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28" t="str">
        <f t="shared" si="162"/>
        <v>-</v>
      </c>
      <c r="X219" s="209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334" t="str">
        <f t="shared" si="189"/>
        <v>-</v>
      </c>
      <c r="AC219" s="209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334" t="str">
        <f t="shared" si="163"/>
        <v>-</v>
      </c>
      <c r="AH219" s="209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334" t="str">
        <f t="shared" si="165"/>
        <v>-</v>
      </c>
      <c r="AM219" s="209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334" t="str">
        <f t="shared" si="167"/>
        <v>-</v>
      </c>
      <c r="AR219" s="209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335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335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335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335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335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335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197" t="s">
        <v>228</v>
      </c>
      <c r="C220" s="260"/>
      <c r="D220" s="260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28"/>
      <c r="M220" s="129"/>
      <c r="N220" s="130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39" t="str">
        <f t="shared" si="161"/>
        <v>-</v>
      </c>
      <c r="S220" s="209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28" t="str">
        <f t="shared" si="162"/>
        <v>-</v>
      </c>
      <c r="X220" s="209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334" t="str">
        <f t="shared" si="189"/>
        <v>-</v>
      </c>
      <c r="AC220" s="209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334" t="str">
        <f t="shared" si="163"/>
        <v>-</v>
      </c>
      <c r="AH220" s="209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334" t="str">
        <f t="shared" si="165"/>
        <v>-</v>
      </c>
      <c r="AM220" s="209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334" t="str">
        <f t="shared" si="167"/>
        <v>-</v>
      </c>
      <c r="AR220" s="209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335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335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335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335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335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335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197" t="s">
        <v>229</v>
      </c>
      <c r="C221" s="260"/>
      <c r="D221" s="260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28"/>
      <c r="M221" s="129"/>
      <c r="N221" s="130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39" t="str">
        <f t="shared" si="161"/>
        <v>-</v>
      </c>
      <c r="S221" s="209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28" t="str">
        <f t="shared" si="162"/>
        <v>-</v>
      </c>
      <c r="X221" s="209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334" t="str">
        <f t="shared" si="189"/>
        <v>-</v>
      </c>
      <c r="AC221" s="209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334" t="str">
        <f t="shared" si="163"/>
        <v>-</v>
      </c>
      <c r="AH221" s="209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334" t="str">
        <f t="shared" si="165"/>
        <v>-</v>
      </c>
      <c r="AM221" s="209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334" t="str">
        <f t="shared" si="167"/>
        <v>-</v>
      </c>
      <c r="AR221" s="209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335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335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335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335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335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335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197" t="s">
        <v>230</v>
      </c>
      <c r="C222" s="260"/>
      <c r="D222" s="260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28"/>
      <c r="M222" s="129"/>
      <c r="N222" s="130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39" t="str">
        <f t="shared" si="161"/>
        <v>-</v>
      </c>
      <c r="S222" s="209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28" t="str">
        <f t="shared" si="162"/>
        <v>-</v>
      </c>
      <c r="X222" s="209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334" t="str">
        <f t="shared" si="189"/>
        <v>-</v>
      </c>
      <c r="AC222" s="209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334" t="str">
        <f t="shared" si="163"/>
        <v>-</v>
      </c>
      <c r="AH222" s="209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334" t="str">
        <f t="shared" si="165"/>
        <v>-</v>
      </c>
      <c r="AM222" s="209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334" t="str">
        <f t="shared" si="167"/>
        <v>-</v>
      </c>
      <c r="AR222" s="209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335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335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335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335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335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335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197" t="s">
        <v>231</v>
      </c>
      <c r="C223" s="260"/>
      <c r="D223" s="260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28"/>
      <c r="M223" s="129"/>
      <c r="N223" s="130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39" t="str">
        <f t="shared" si="161"/>
        <v>-</v>
      </c>
      <c r="S223" s="209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28" t="str">
        <f t="shared" si="162"/>
        <v>-</v>
      </c>
      <c r="X223" s="209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334" t="str">
        <f t="shared" si="189"/>
        <v>-</v>
      </c>
      <c r="AC223" s="209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334" t="str">
        <f t="shared" si="163"/>
        <v>-</v>
      </c>
      <c r="AH223" s="209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334" t="str">
        <f t="shared" si="165"/>
        <v>-</v>
      </c>
      <c r="AM223" s="209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334" t="str">
        <f t="shared" si="167"/>
        <v>-</v>
      </c>
      <c r="AR223" s="209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335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335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335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335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335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335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197" t="s">
        <v>232</v>
      </c>
      <c r="C224" s="260"/>
      <c r="D224" s="260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28"/>
      <c r="M224" s="129"/>
      <c r="N224" s="130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39" t="str">
        <f t="shared" si="161"/>
        <v>-</v>
      </c>
      <c r="S224" s="209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28" t="str">
        <f t="shared" si="162"/>
        <v>-</v>
      </c>
      <c r="X224" s="209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334" t="str">
        <f t="shared" si="189"/>
        <v>-</v>
      </c>
      <c r="AC224" s="209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334" t="str">
        <f t="shared" si="163"/>
        <v>-</v>
      </c>
      <c r="AH224" s="209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334" t="str">
        <f t="shared" si="165"/>
        <v>-</v>
      </c>
      <c r="AM224" s="209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334" t="str">
        <f t="shared" si="167"/>
        <v>-</v>
      </c>
      <c r="AR224" s="209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335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335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335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335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335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335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197" t="s">
        <v>233</v>
      </c>
      <c r="C225" s="260"/>
      <c r="D225" s="260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28"/>
      <c r="M225" s="129"/>
      <c r="N225" s="130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39" t="str">
        <f t="shared" si="161"/>
        <v>-</v>
      </c>
      <c r="S225" s="209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28" t="str">
        <f t="shared" si="162"/>
        <v>-</v>
      </c>
      <c r="X225" s="209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334" t="str">
        <f t="shared" si="189"/>
        <v>-</v>
      </c>
      <c r="AC225" s="209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334" t="str">
        <f t="shared" si="163"/>
        <v>-</v>
      </c>
      <c r="AH225" s="209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334" t="str">
        <f t="shared" si="165"/>
        <v>-</v>
      </c>
      <c r="AM225" s="209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334" t="str">
        <f t="shared" si="167"/>
        <v>-</v>
      </c>
      <c r="AR225" s="209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335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335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335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335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335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335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197" t="s">
        <v>234</v>
      </c>
      <c r="C226" s="260"/>
      <c r="D226" s="260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28"/>
      <c r="M226" s="129"/>
      <c r="N226" s="130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39" t="str">
        <f t="shared" si="161"/>
        <v>-</v>
      </c>
      <c r="S226" s="209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28" t="str">
        <f t="shared" si="162"/>
        <v>-</v>
      </c>
      <c r="X226" s="209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334" t="str">
        <f t="shared" si="189"/>
        <v>-</v>
      </c>
      <c r="AC226" s="209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334" t="str">
        <f t="shared" si="163"/>
        <v>-</v>
      </c>
      <c r="AH226" s="209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334" t="str">
        <f t="shared" si="165"/>
        <v>-</v>
      </c>
      <c r="AM226" s="209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334" t="str">
        <f t="shared" si="167"/>
        <v>-</v>
      </c>
      <c r="AR226" s="209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335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335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335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335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335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335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197" t="s">
        <v>235</v>
      </c>
      <c r="C227" s="260"/>
      <c r="D227" s="260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28"/>
      <c r="M227" s="129"/>
      <c r="N227" s="130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39" t="str">
        <f t="shared" si="161"/>
        <v>-</v>
      </c>
      <c r="S227" s="209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28" t="str">
        <f t="shared" si="162"/>
        <v>-</v>
      </c>
      <c r="X227" s="209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334" t="str">
        <f t="shared" si="189"/>
        <v>-</v>
      </c>
      <c r="AC227" s="209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334" t="str">
        <f t="shared" si="163"/>
        <v>-</v>
      </c>
      <c r="AH227" s="209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334" t="str">
        <f t="shared" si="165"/>
        <v>-</v>
      </c>
      <c r="AM227" s="209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334" t="str">
        <f t="shared" si="167"/>
        <v>-</v>
      </c>
      <c r="AR227" s="209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335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335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335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335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335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335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197" t="s">
        <v>236</v>
      </c>
      <c r="C228" s="260"/>
      <c r="D228" s="260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28"/>
      <c r="M228" s="129"/>
      <c r="N228" s="130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39" t="str">
        <f t="shared" ref="R228:R291" si="221">IF(AND($C228&gt;0,$F228="Electricité",$D228&lt;DATEVALUE("30/06/2023")),P228,"-")</f>
        <v>-</v>
      </c>
      <c r="S228" s="209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28" t="str">
        <f t="shared" ref="W228:X291" si="222">IF(AND($C228&gt;0,$F228="Electricité",$D228&lt;DATEVALUE("30/06/2023")),U228,"-")</f>
        <v>-</v>
      </c>
      <c r="X228" s="209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334" t="str">
        <f t="shared" si="189"/>
        <v>-</v>
      </c>
      <c r="AC228" s="209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334" t="str">
        <f t="shared" ref="AG228:AG291" si="223">IF(AND($C228&gt;0,$F228="Electricité",$D228&lt;DATEVALUE("30/06/2023")),AE228,"-")</f>
        <v>-</v>
      </c>
      <c r="AH228" s="209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334" t="str">
        <f t="shared" ref="AL228:AL291" si="225">IF(AND($C228&gt;0,$F228="Electricité",$D228&lt;DATEVALUE("30/06/2023")),AJ228,"-")</f>
        <v>-</v>
      </c>
      <c r="AM228" s="209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334" t="str">
        <f t="shared" ref="AQ228:AQ291" si="227">IF(AND($C228&gt;0,$F228="Electricité",$D228&lt;DATEVALUE("30/06/2023")),AO228,"-")</f>
        <v>-</v>
      </c>
      <c r="AR228" s="209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335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335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335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335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335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335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197" t="s">
        <v>237</v>
      </c>
      <c r="C229" s="260"/>
      <c r="D229" s="260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28"/>
      <c r="M229" s="129"/>
      <c r="N229" s="130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39" t="str">
        <f t="shared" si="221"/>
        <v>-</v>
      </c>
      <c r="S229" s="209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28" t="str">
        <f t="shared" si="222"/>
        <v>-</v>
      </c>
      <c r="X229" s="209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334" t="str">
        <f t="shared" ref="AB229:AC292" si="249">IF(AND($C229&gt;0,$F229="Electricité",$D229&lt;DATEVALUE("30/06/2023")),Z229,"-")</f>
        <v>-</v>
      </c>
      <c r="AC229" s="209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334" t="str">
        <f t="shared" si="223"/>
        <v>-</v>
      </c>
      <c r="AH229" s="209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334" t="str">
        <f t="shared" si="225"/>
        <v>-</v>
      </c>
      <c r="AM229" s="209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334" t="str">
        <f t="shared" si="227"/>
        <v>-</v>
      </c>
      <c r="AR229" s="209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335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335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335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335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335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335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197" t="s">
        <v>238</v>
      </c>
      <c r="C230" s="260"/>
      <c r="D230" s="260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28"/>
      <c r="M230" s="129"/>
      <c r="N230" s="130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39" t="str">
        <f t="shared" si="221"/>
        <v>-</v>
      </c>
      <c r="S230" s="209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28" t="str">
        <f t="shared" si="222"/>
        <v>-</v>
      </c>
      <c r="X230" s="209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334" t="str">
        <f t="shared" si="249"/>
        <v>-</v>
      </c>
      <c r="AC230" s="209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334" t="str">
        <f t="shared" si="223"/>
        <v>-</v>
      </c>
      <c r="AH230" s="209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334" t="str">
        <f t="shared" si="225"/>
        <v>-</v>
      </c>
      <c r="AM230" s="209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334" t="str">
        <f t="shared" si="227"/>
        <v>-</v>
      </c>
      <c r="AR230" s="209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335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335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335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335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335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335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197" t="s">
        <v>239</v>
      </c>
      <c r="C231" s="260"/>
      <c r="D231" s="260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28"/>
      <c r="M231" s="129"/>
      <c r="N231" s="130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39" t="str">
        <f t="shared" si="221"/>
        <v>-</v>
      </c>
      <c r="S231" s="209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28" t="str">
        <f t="shared" si="222"/>
        <v>-</v>
      </c>
      <c r="X231" s="209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334" t="str">
        <f t="shared" si="249"/>
        <v>-</v>
      </c>
      <c r="AC231" s="209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334" t="str">
        <f t="shared" si="223"/>
        <v>-</v>
      </c>
      <c r="AH231" s="209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334" t="str">
        <f t="shared" si="225"/>
        <v>-</v>
      </c>
      <c r="AM231" s="209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334" t="str">
        <f t="shared" si="227"/>
        <v>-</v>
      </c>
      <c r="AR231" s="209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335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335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335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335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335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335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197" t="s">
        <v>240</v>
      </c>
      <c r="C232" s="260"/>
      <c r="D232" s="260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28"/>
      <c r="M232" s="129"/>
      <c r="N232" s="130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39" t="str">
        <f t="shared" si="221"/>
        <v>-</v>
      </c>
      <c r="S232" s="209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28" t="str">
        <f t="shared" si="222"/>
        <v>-</v>
      </c>
      <c r="X232" s="209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334" t="str">
        <f t="shared" si="249"/>
        <v>-</v>
      </c>
      <c r="AC232" s="209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334" t="str">
        <f t="shared" si="223"/>
        <v>-</v>
      </c>
      <c r="AH232" s="209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334" t="str">
        <f t="shared" si="225"/>
        <v>-</v>
      </c>
      <c r="AM232" s="209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334" t="str">
        <f t="shared" si="227"/>
        <v>-</v>
      </c>
      <c r="AR232" s="209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335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335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335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335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335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335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197" t="s">
        <v>241</v>
      </c>
      <c r="C233" s="260"/>
      <c r="D233" s="260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28"/>
      <c r="M233" s="129"/>
      <c r="N233" s="130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39" t="str">
        <f t="shared" si="221"/>
        <v>-</v>
      </c>
      <c r="S233" s="209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28" t="str">
        <f t="shared" si="222"/>
        <v>-</v>
      </c>
      <c r="X233" s="209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334" t="str">
        <f t="shared" si="249"/>
        <v>-</v>
      </c>
      <c r="AC233" s="209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334" t="str">
        <f t="shared" si="223"/>
        <v>-</v>
      </c>
      <c r="AH233" s="209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334" t="str">
        <f t="shared" si="225"/>
        <v>-</v>
      </c>
      <c r="AM233" s="209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334" t="str">
        <f t="shared" si="227"/>
        <v>-</v>
      </c>
      <c r="AR233" s="209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335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335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335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335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335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335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197" t="s">
        <v>242</v>
      </c>
      <c r="C234" s="260"/>
      <c r="D234" s="260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28"/>
      <c r="M234" s="129"/>
      <c r="N234" s="130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39" t="str">
        <f t="shared" si="221"/>
        <v>-</v>
      </c>
      <c r="S234" s="209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28" t="str">
        <f t="shared" si="222"/>
        <v>-</v>
      </c>
      <c r="X234" s="209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334" t="str">
        <f t="shared" si="249"/>
        <v>-</v>
      </c>
      <c r="AC234" s="209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334" t="str">
        <f t="shared" si="223"/>
        <v>-</v>
      </c>
      <c r="AH234" s="209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334" t="str">
        <f t="shared" si="225"/>
        <v>-</v>
      </c>
      <c r="AM234" s="209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334" t="str">
        <f t="shared" si="227"/>
        <v>-</v>
      </c>
      <c r="AR234" s="209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335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335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335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335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335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335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197" t="s">
        <v>243</v>
      </c>
      <c r="C235" s="260"/>
      <c r="D235" s="260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28"/>
      <c r="M235" s="129"/>
      <c r="N235" s="130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39" t="str">
        <f t="shared" si="221"/>
        <v>-</v>
      </c>
      <c r="S235" s="209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28" t="str">
        <f t="shared" si="222"/>
        <v>-</v>
      </c>
      <c r="X235" s="209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334" t="str">
        <f t="shared" si="249"/>
        <v>-</v>
      </c>
      <c r="AC235" s="209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334" t="str">
        <f t="shared" si="223"/>
        <v>-</v>
      </c>
      <c r="AH235" s="209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334" t="str">
        <f t="shared" si="225"/>
        <v>-</v>
      </c>
      <c r="AM235" s="209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334" t="str">
        <f t="shared" si="227"/>
        <v>-</v>
      </c>
      <c r="AR235" s="209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335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335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335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335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335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335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197" t="s">
        <v>244</v>
      </c>
      <c r="C236" s="260"/>
      <c r="D236" s="260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28"/>
      <c r="M236" s="129"/>
      <c r="N236" s="130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39" t="str">
        <f t="shared" si="221"/>
        <v>-</v>
      </c>
      <c r="S236" s="209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28" t="str">
        <f t="shared" si="222"/>
        <v>-</v>
      </c>
      <c r="X236" s="209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334" t="str">
        <f t="shared" si="249"/>
        <v>-</v>
      </c>
      <c r="AC236" s="209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334" t="str">
        <f t="shared" si="223"/>
        <v>-</v>
      </c>
      <c r="AH236" s="209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334" t="str">
        <f t="shared" si="225"/>
        <v>-</v>
      </c>
      <c r="AM236" s="209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334" t="str">
        <f t="shared" si="227"/>
        <v>-</v>
      </c>
      <c r="AR236" s="209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335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335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335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335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335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335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197" t="s">
        <v>245</v>
      </c>
      <c r="C237" s="260"/>
      <c r="D237" s="260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28"/>
      <c r="M237" s="129"/>
      <c r="N237" s="130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39" t="str">
        <f t="shared" si="221"/>
        <v>-</v>
      </c>
      <c r="S237" s="209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28" t="str">
        <f t="shared" si="222"/>
        <v>-</v>
      </c>
      <c r="X237" s="209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334" t="str">
        <f t="shared" si="249"/>
        <v>-</v>
      </c>
      <c r="AC237" s="209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334" t="str">
        <f t="shared" si="223"/>
        <v>-</v>
      </c>
      <c r="AH237" s="209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334" t="str">
        <f t="shared" si="225"/>
        <v>-</v>
      </c>
      <c r="AM237" s="209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334" t="str">
        <f t="shared" si="227"/>
        <v>-</v>
      </c>
      <c r="AR237" s="209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335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335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335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335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335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335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197" t="s">
        <v>246</v>
      </c>
      <c r="C238" s="260"/>
      <c r="D238" s="260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28"/>
      <c r="M238" s="129"/>
      <c r="N238" s="130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39" t="str">
        <f t="shared" si="221"/>
        <v>-</v>
      </c>
      <c r="S238" s="209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28" t="str">
        <f t="shared" si="222"/>
        <v>-</v>
      </c>
      <c r="X238" s="209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334" t="str">
        <f t="shared" si="249"/>
        <v>-</v>
      </c>
      <c r="AC238" s="209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334" t="str">
        <f t="shared" si="223"/>
        <v>-</v>
      </c>
      <c r="AH238" s="209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334" t="str">
        <f t="shared" si="225"/>
        <v>-</v>
      </c>
      <c r="AM238" s="209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334" t="str">
        <f t="shared" si="227"/>
        <v>-</v>
      </c>
      <c r="AR238" s="209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335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335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335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335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335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335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197" t="s">
        <v>247</v>
      </c>
      <c r="C239" s="260"/>
      <c r="D239" s="260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28"/>
      <c r="M239" s="129"/>
      <c r="N239" s="130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39" t="str">
        <f t="shared" si="221"/>
        <v>-</v>
      </c>
      <c r="S239" s="209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28" t="str">
        <f t="shared" si="222"/>
        <v>-</v>
      </c>
      <c r="X239" s="209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334" t="str">
        <f t="shared" si="249"/>
        <v>-</v>
      </c>
      <c r="AC239" s="209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334" t="str">
        <f t="shared" si="223"/>
        <v>-</v>
      </c>
      <c r="AH239" s="209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334" t="str">
        <f t="shared" si="225"/>
        <v>-</v>
      </c>
      <c r="AM239" s="209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334" t="str">
        <f t="shared" si="227"/>
        <v>-</v>
      </c>
      <c r="AR239" s="209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335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335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335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335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335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335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197" t="s">
        <v>248</v>
      </c>
      <c r="C240" s="260"/>
      <c r="D240" s="260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28"/>
      <c r="M240" s="129"/>
      <c r="N240" s="130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39" t="str">
        <f t="shared" si="221"/>
        <v>-</v>
      </c>
      <c r="S240" s="209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28" t="str">
        <f t="shared" si="222"/>
        <v>-</v>
      </c>
      <c r="X240" s="209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334" t="str">
        <f t="shared" si="249"/>
        <v>-</v>
      </c>
      <c r="AC240" s="209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334" t="str">
        <f t="shared" si="223"/>
        <v>-</v>
      </c>
      <c r="AH240" s="209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334" t="str">
        <f t="shared" si="225"/>
        <v>-</v>
      </c>
      <c r="AM240" s="209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334" t="str">
        <f t="shared" si="227"/>
        <v>-</v>
      </c>
      <c r="AR240" s="209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335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335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335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335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335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335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197" t="s">
        <v>249</v>
      </c>
      <c r="C241" s="260"/>
      <c r="D241" s="260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28"/>
      <c r="M241" s="129"/>
      <c r="N241" s="130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39" t="str">
        <f t="shared" si="221"/>
        <v>-</v>
      </c>
      <c r="S241" s="209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28" t="str">
        <f t="shared" si="222"/>
        <v>-</v>
      </c>
      <c r="X241" s="209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334" t="str">
        <f t="shared" si="249"/>
        <v>-</v>
      </c>
      <c r="AC241" s="209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334" t="str">
        <f t="shared" si="223"/>
        <v>-</v>
      </c>
      <c r="AH241" s="209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334" t="str">
        <f t="shared" si="225"/>
        <v>-</v>
      </c>
      <c r="AM241" s="209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334" t="str">
        <f t="shared" si="227"/>
        <v>-</v>
      </c>
      <c r="AR241" s="209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335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335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335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335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335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335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197" t="s">
        <v>250</v>
      </c>
      <c r="C242" s="260"/>
      <c r="D242" s="260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28"/>
      <c r="M242" s="129"/>
      <c r="N242" s="130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39" t="str">
        <f t="shared" si="221"/>
        <v>-</v>
      </c>
      <c r="S242" s="209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28" t="str">
        <f t="shared" si="222"/>
        <v>-</v>
      </c>
      <c r="X242" s="209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334" t="str">
        <f t="shared" si="249"/>
        <v>-</v>
      </c>
      <c r="AC242" s="209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334" t="str">
        <f t="shared" si="223"/>
        <v>-</v>
      </c>
      <c r="AH242" s="209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334" t="str">
        <f t="shared" si="225"/>
        <v>-</v>
      </c>
      <c r="AM242" s="209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334" t="str">
        <f t="shared" si="227"/>
        <v>-</v>
      </c>
      <c r="AR242" s="209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335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335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335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335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335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335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197" t="s">
        <v>251</v>
      </c>
      <c r="C243" s="260"/>
      <c r="D243" s="260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28"/>
      <c r="M243" s="129"/>
      <c r="N243" s="130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39" t="str">
        <f t="shared" si="221"/>
        <v>-</v>
      </c>
      <c r="S243" s="209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28" t="str">
        <f t="shared" si="222"/>
        <v>-</v>
      </c>
      <c r="X243" s="209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334" t="str">
        <f t="shared" si="249"/>
        <v>-</v>
      </c>
      <c r="AC243" s="209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334" t="str">
        <f t="shared" si="223"/>
        <v>-</v>
      </c>
      <c r="AH243" s="209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334" t="str">
        <f t="shared" si="225"/>
        <v>-</v>
      </c>
      <c r="AM243" s="209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334" t="str">
        <f t="shared" si="227"/>
        <v>-</v>
      </c>
      <c r="AR243" s="209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335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335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335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335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335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335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197" t="s">
        <v>252</v>
      </c>
      <c r="C244" s="260"/>
      <c r="D244" s="260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28"/>
      <c r="M244" s="129"/>
      <c r="N244" s="130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39" t="str">
        <f t="shared" si="221"/>
        <v>-</v>
      </c>
      <c r="S244" s="209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28" t="str">
        <f t="shared" si="222"/>
        <v>-</v>
      </c>
      <c r="X244" s="209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334" t="str">
        <f t="shared" si="249"/>
        <v>-</v>
      </c>
      <c r="AC244" s="209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334" t="str">
        <f t="shared" si="223"/>
        <v>-</v>
      </c>
      <c r="AH244" s="209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334" t="str">
        <f t="shared" si="225"/>
        <v>-</v>
      </c>
      <c r="AM244" s="209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334" t="str">
        <f t="shared" si="227"/>
        <v>-</v>
      </c>
      <c r="AR244" s="209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335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335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335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335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335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335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197" t="s">
        <v>253</v>
      </c>
      <c r="C245" s="260"/>
      <c r="D245" s="260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28"/>
      <c r="M245" s="129"/>
      <c r="N245" s="130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39" t="str">
        <f t="shared" si="221"/>
        <v>-</v>
      </c>
      <c r="S245" s="209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28" t="str">
        <f t="shared" si="222"/>
        <v>-</v>
      </c>
      <c r="X245" s="209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334" t="str">
        <f t="shared" si="249"/>
        <v>-</v>
      </c>
      <c r="AC245" s="209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334" t="str">
        <f t="shared" si="223"/>
        <v>-</v>
      </c>
      <c r="AH245" s="209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334" t="str">
        <f t="shared" si="225"/>
        <v>-</v>
      </c>
      <c r="AM245" s="209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334" t="str">
        <f t="shared" si="227"/>
        <v>-</v>
      </c>
      <c r="AR245" s="209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335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335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335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335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335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335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197" t="s">
        <v>254</v>
      </c>
      <c r="C246" s="260"/>
      <c r="D246" s="260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28"/>
      <c r="M246" s="129"/>
      <c r="N246" s="130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39" t="str">
        <f t="shared" si="221"/>
        <v>-</v>
      </c>
      <c r="S246" s="209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28" t="str">
        <f t="shared" si="222"/>
        <v>-</v>
      </c>
      <c r="X246" s="209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334" t="str">
        <f t="shared" si="249"/>
        <v>-</v>
      </c>
      <c r="AC246" s="209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334" t="str">
        <f t="shared" si="223"/>
        <v>-</v>
      </c>
      <c r="AH246" s="209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334" t="str">
        <f t="shared" si="225"/>
        <v>-</v>
      </c>
      <c r="AM246" s="209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334" t="str">
        <f t="shared" si="227"/>
        <v>-</v>
      </c>
      <c r="AR246" s="209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335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335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335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335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335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335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197" t="s">
        <v>255</v>
      </c>
      <c r="C247" s="260"/>
      <c r="D247" s="260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28"/>
      <c r="M247" s="129"/>
      <c r="N247" s="130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39" t="str">
        <f t="shared" si="221"/>
        <v>-</v>
      </c>
      <c r="S247" s="209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28" t="str">
        <f t="shared" si="222"/>
        <v>-</v>
      </c>
      <c r="X247" s="209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334" t="str">
        <f t="shared" si="249"/>
        <v>-</v>
      </c>
      <c r="AC247" s="209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334" t="str">
        <f t="shared" si="223"/>
        <v>-</v>
      </c>
      <c r="AH247" s="209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334" t="str">
        <f t="shared" si="225"/>
        <v>-</v>
      </c>
      <c r="AM247" s="209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334" t="str">
        <f t="shared" si="227"/>
        <v>-</v>
      </c>
      <c r="AR247" s="209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335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335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335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335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335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335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197" t="s">
        <v>256</v>
      </c>
      <c r="C248" s="260"/>
      <c r="D248" s="260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28"/>
      <c r="M248" s="129"/>
      <c r="N248" s="130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39" t="str">
        <f t="shared" si="221"/>
        <v>-</v>
      </c>
      <c r="S248" s="209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28" t="str">
        <f t="shared" si="222"/>
        <v>-</v>
      </c>
      <c r="X248" s="209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334" t="str">
        <f t="shared" si="249"/>
        <v>-</v>
      </c>
      <c r="AC248" s="209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334" t="str">
        <f t="shared" si="223"/>
        <v>-</v>
      </c>
      <c r="AH248" s="209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334" t="str">
        <f t="shared" si="225"/>
        <v>-</v>
      </c>
      <c r="AM248" s="209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334" t="str">
        <f t="shared" si="227"/>
        <v>-</v>
      </c>
      <c r="AR248" s="209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335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335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335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335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335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335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197" t="s">
        <v>257</v>
      </c>
      <c r="C249" s="260"/>
      <c r="D249" s="260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28"/>
      <c r="M249" s="129"/>
      <c r="N249" s="130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39" t="str">
        <f t="shared" si="221"/>
        <v>-</v>
      </c>
      <c r="S249" s="209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28" t="str">
        <f t="shared" si="222"/>
        <v>-</v>
      </c>
      <c r="X249" s="209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334" t="str">
        <f t="shared" si="249"/>
        <v>-</v>
      </c>
      <c r="AC249" s="209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334" t="str">
        <f t="shared" si="223"/>
        <v>-</v>
      </c>
      <c r="AH249" s="209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334" t="str">
        <f t="shared" si="225"/>
        <v>-</v>
      </c>
      <c r="AM249" s="209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334" t="str">
        <f t="shared" si="227"/>
        <v>-</v>
      </c>
      <c r="AR249" s="209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335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335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335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335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335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335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197" t="s">
        <v>258</v>
      </c>
      <c r="C250" s="260"/>
      <c r="D250" s="260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28"/>
      <c r="M250" s="129"/>
      <c r="N250" s="130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39" t="str">
        <f t="shared" si="221"/>
        <v>-</v>
      </c>
      <c r="S250" s="209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28" t="str">
        <f t="shared" si="222"/>
        <v>-</v>
      </c>
      <c r="X250" s="209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334" t="str">
        <f t="shared" si="249"/>
        <v>-</v>
      </c>
      <c r="AC250" s="209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334" t="str">
        <f t="shared" si="223"/>
        <v>-</v>
      </c>
      <c r="AH250" s="209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334" t="str">
        <f t="shared" si="225"/>
        <v>-</v>
      </c>
      <c r="AM250" s="209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334" t="str">
        <f t="shared" si="227"/>
        <v>-</v>
      </c>
      <c r="AR250" s="209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335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335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335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335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335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335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197" t="s">
        <v>259</v>
      </c>
      <c r="C251" s="260"/>
      <c r="D251" s="260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28"/>
      <c r="M251" s="129"/>
      <c r="N251" s="130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39" t="str">
        <f t="shared" si="221"/>
        <v>-</v>
      </c>
      <c r="S251" s="209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28" t="str">
        <f t="shared" si="222"/>
        <v>-</v>
      </c>
      <c r="X251" s="209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334" t="str">
        <f t="shared" si="249"/>
        <v>-</v>
      </c>
      <c r="AC251" s="209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334" t="str">
        <f t="shared" si="223"/>
        <v>-</v>
      </c>
      <c r="AH251" s="209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334" t="str">
        <f t="shared" si="225"/>
        <v>-</v>
      </c>
      <c r="AM251" s="209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334" t="str">
        <f t="shared" si="227"/>
        <v>-</v>
      </c>
      <c r="AR251" s="209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335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335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335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335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335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335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197" t="s">
        <v>260</v>
      </c>
      <c r="C252" s="260"/>
      <c r="D252" s="260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28"/>
      <c r="M252" s="129"/>
      <c r="N252" s="130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39" t="str">
        <f t="shared" si="221"/>
        <v>-</v>
      </c>
      <c r="S252" s="209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28" t="str">
        <f t="shared" si="222"/>
        <v>-</v>
      </c>
      <c r="X252" s="209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334" t="str">
        <f t="shared" si="249"/>
        <v>-</v>
      </c>
      <c r="AC252" s="209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334" t="str">
        <f t="shared" si="223"/>
        <v>-</v>
      </c>
      <c r="AH252" s="209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334" t="str">
        <f t="shared" si="225"/>
        <v>-</v>
      </c>
      <c r="AM252" s="209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334" t="str">
        <f t="shared" si="227"/>
        <v>-</v>
      </c>
      <c r="AR252" s="209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335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335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335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335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335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335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197" t="s">
        <v>261</v>
      </c>
      <c r="C253" s="260"/>
      <c r="D253" s="260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28"/>
      <c r="M253" s="129"/>
      <c r="N253" s="130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39" t="str">
        <f t="shared" si="221"/>
        <v>-</v>
      </c>
      <c r="S253" s="209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28" t="str">
        <f t="shared" si="222"/>
        <v>-</v>
      </c>
      <c r="X253" s="209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334" t="str">
        <f t="shared" si="249"/>
        <v>-</v>
      </c>
      <c r="AC253" s="209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334" t="str">
        <f t="shared" si="223"/>
        <v>-</v>
      </c>
      <c r="AH253" s="209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334" t="str">
        <f t="shared" si="225"/>
        <v>-</v>
      </c>
      <c r="AM253" s="209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334" t="str">
        <f t="shared" si="227"/>
        <v>-</v>
      </c>
      <c r="AR253" s="209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335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335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335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335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335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335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197" t="s">
        <v>262</v>
      </c>
      <c r="C254" s="260"/>
      <c r="D254" s="260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28"/>
      <c r="M254" s="129"/>
      <c r="N254" s="130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39" t="str">
        <f t="shared" si="221"/>
        <v>-</v>
      </c>
      <c r="S254" s="209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28" t="str">
        <f t="shared" si="222"/>
        <v>-</v>
      </c>
      <c r="X254" s="209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334" t="str">
        <f t="shared" si="249"/>
        <v>-</v>
      </c>
      <c r="AC254" s="209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334" t="str">
        <f t="shared" si="223"/>
        <v>-</v>
      </c>
      <c r="AH254" s="209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334" t="str">
        <f t="shared" si="225"/>
        <v>-</v>
      </c>
      <c r="AM254" s="209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334" t="str">
        <f t="shared" si="227"/>
        <v>-</v>
      </c>
      <c r="AR254" s="209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335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335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335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335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335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335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197" t="s">
        <v>263</v>
      </c>
      <c r="C255" s="260"/>
      <c r="D255" s="260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28"/>
      <c r="M255" s="129"/>
      <c r="N255" s="130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39" t="str">
        <f t="shared" si="221"/>
        <v>-</v>
      </c>
      <c r="S255" s="209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28" t="str">
        <f t="shared" si="222"/>
        <v>-</v>
      </c>
      <c r="X255" s="209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334" t="str">
        <f t="shared" si="249"/>
        <v>-</v>
      </c>
      <c r="AC255" s="209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334" t="str">
        <f t="shared" si="223"/>
        <v>-</v>
      </c>
      <c r="AH255" s="209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334" t="str">
        <f t="shared" si="225"/>
        <v>-</v>
      </c>
      <c r="AM255" s="209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334" t="str">
        <f t="shared" si="227"/>
        <v>-</v>
      </c>
      <c r="AR255" s="209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335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335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335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335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335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335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197" t="s">
        <v>264</v>
      </c>
      <c r="C256" s="260"/>
      <c r="D256" s="260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28"/>
      <c r="M256" s="129"/>
      <c r="N256" s="130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39" t="str">
        <f t="shared" si="221"/>
        <v>-</v>
      </c>
      <c r="S256" s="209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28" t="str">
        <f t="shared" si="222"/>
        <v>-</v>
      </c>
      <c r="X256" s="209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334" t="str">
        <f t="shared" si="249"/>
        <v>-</v>
      </c>
      <c r="AC256" s="209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334" t="str">
        <f t="shared" si="223"/>
        <v>-</v>
      </c>
      <c r="AH256" s="209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334" t="str">
        <f t="shared" si="225"/>
        <v>-</v>
      </c>
      <c r="AM256" s="209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334" t="str">
        <f t="shared" si="227"/>
        <v>-</v>
      </c>
      <c r="AR256" s="209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335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335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335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335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335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335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197" t="s">
        <v>265</v>
      </c>
      <c r="C257" s="260"/>
      <c r="D257" s="260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28"/>
      <c r="M257" s="129"/>
      <c r="N257" s="130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39" t="str">
        <f t="shared" si="221"/>
        <v>-</v>
      </c>
      <c r="S257" s="209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28" t="str">
        <f t="shared" si="222"/>
        <v>-</v>
      </c>
      <c r="X257" s="209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334" t="str">
        <f t="shared" si="249"/>
        <v>-</v>
      </c>
      <c r="AC257" s="209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334" t="str">
        <f t="shared" si="223"/>
        <v>-</v>
      </c>
      <c r="AH257" s="209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334" t="str">
        <f t="shared" si="225"/>
        <v>-</v>
      </c>
      <c r="AM257" s="209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334" t="str">
        <f t="shared" si="227"/>
        <v>-</v>
      </c>
      <c r="AR257" s="209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335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335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335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335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335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335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197" t="s">
        <v>266</v>
      </c>
      <c r="C258" s="260"/>
      <c r="D258" s="260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28"/>
      <c r="M258" s="129"/>
      <c r="N258" s="130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39" t="str">
        <f t="shared" si="221"/>
        <v>-</v>
      </c>
      <c r="S258" s="209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28" t="str">
        <f t="shared" si="222"/>
        <v>-</v>
      </c>
      <c r="X258" s="209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334" t="str">
        <f t="shared" si="249"/>
        <v>-</v>
      </c>
      <c r="AC258" s="209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334" t="str">
        <f t="shared" si="223"/>
        <v>-</v>
      </c>
      <c r="AH258" s="209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334" t="str">
        <f t="shared" si="225"/>
        <v>-</v>
      </c>
      <c r="AM258" s="209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334" t="str">
        <f t="shared" si="227"/>
        <v>-</v>
      </c>
      <c r="AR258" s="209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335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335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335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335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335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335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197" t="s">
        <v>267</v>
      </c>
      <c r="C259" s="260"/>
      <c r="D259" s="260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28"/>
      <c r="M259" s="129"/>
      <c r="N259" s="130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39" t="str">
        <f t="shared" si="221"/>
        <v>-</v>
      </c>
      <c r="S259" s="209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28" t="str">
        <f t="shared" si="222"/>
        <v>-</v>
      </c>
      <c r="X259" s="209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334" t="str">
        <f t="shared" si="249"/>
        <v>-</v>
      </c>
      <c r="AC259" s="209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334" t="str">
        <f t="shared" si="223"/>
        <v>-</v>
      </c>
      <c r="AH259" s="209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334" t="str">
        <f t="shared" si="225"/>
        <v>-</v>
      </c>
      <c r="AM259" s="209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334" t="str">
        <f t="shared" si="227"/>
        <v>-</v>
      </c>
      <c r="AR259" s="209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335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335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335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335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335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335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197" t="s">
        <v>268</v>
      </c>
      <c r="C260" s="260"/>
      <c r="D260" s="260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28"/>
      <c r="M260" s="129"/>
      <c r="N260" s="130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39" t="str">
        <f t="shared" si="221"/>
        <v>-</v>
      </c>
      <c r="S260" s="209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28" t="str">
        <f t="shared" si="222"/>
        <v>-</v>
      </c>
      <c r="X260" s="209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334" t="str">
        <f t="shared" si="249"/>
        <v>-</v>
      </c>
      <c r="AC260" s="209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334" t="str">
        <f t="shared" si="223"/>
        <v>-</v>
      </c>
      <c r="AH260" s="209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334" t="str">
        <f t="shared" si="225"/>
        <v>-</v>
      </c>
      <c r="AM260" s="209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334" t="str">
        <f t="shared" si="227"/>
        <v>-</v>
      </c>
      <c r="AR260" s="209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335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335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335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335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335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335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197" t="s">
        <v>269</v>
      </c>
      <c r="C261" s="260"/>
      <c r="D261" s="260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28"/>
      <c r="M261" s="129"/>
      <c r="N261" s="130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39" t="str">
        <f t="shared" si="221"/>
        <v>-</v>
      </c>
      <c r="S261" s="209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28" t="str">
        <f t="shared" si="222"/>
        <v>-</v>
      </c>
      <c r="X261" s="209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334" t="str">
        <f t="shared" si="249"/>
        <v>-</v>
      </c>
      <c r="AC261" s="209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334" t="str">
        <f t="shared" si="223"/>
        <v>-</v>
      </c>
      <c r="AH261" s="209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334" t="str">
        <f t="shared" si="225"/>
        <v>-</v>
      </c>
      <c r="AM261" s="209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334" t="str">
        <f t="shared" si="227"/>
        <v>-</v>
      </c>
      <c r="AR261" s="209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335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335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335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335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335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335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197" t="s">
        <v>270</v>
      </c>
      <c r="C262" s="260"/>
      <c r="D262" s="260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28"/>
      <c r="M262" s="129"/>
      <c r="N262" s="130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39" t="str">
        <f t="shared" si="221"/>
        <v>-</v>
      </c>
      <c r="S262" s="209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28" t="str">
        <f t="shared" si="222"/>
        <v>-</v>
      </c>
      <c r="X262" s="209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334" t="str">
        <f t="shared" si="249"/>
        <v>-</v>
      </c>
      <c r="AC262" s="209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334" t="str">
        <f t="shared" si="223"/>
        <v>-</v>
      </c>
      <c r="AH262" s="209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334" t="str">
        <f t="shared" si="225"/>
        <v>-</v>
      </c>
      <c r="AM262" s="209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334" t="str">
        <f t="shared" si="227"/>
        <v>-</v>
      </c>
      <c r="AR262" s="209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335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335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335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335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335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335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197" t="s">
        <v>271</v>
      </c>
      <c r="C263" s="260"/>
      <c r="D263" s="260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28"/>
      <c r="M263" s="129"/>
      <c r="N263" s="130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39" t="str">
        <f t="shared" si="221"/>
        <v>-</v>
      </c>
      <c r="S263" s="209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28" t="str">
        <f t="shared" si="222"/>
        <v>-</v>
      </c>
      <c r="X263" s="209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334" t="str">
        <f t="shared" si="249"/>
        <v>-</v>
      </c>
      <c r="AC263" s="209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334" t="str">
        <f t="shared" si="223"/>
        <v>-</v>
      </c>
      <c r="AH263" s="209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334" t="str">
        <f t="shared" si="225"/>
        <v>-</v>
      </c>
      <c r="AM263" s="209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334" t="str">
        <f t="shared" si="227"/>
        <v>-</v>
      </c>
      <c r="AR263" s="209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335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335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335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335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335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335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197" t="s">
        <v>272</v>
      </c>
      <c r="C264" s="260"/>
      <c r="D264" s="260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28"/>
      <c r="M264" s="129"/>
      <c r="N264" s="130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39" t="str">
        <f t="shared" si="221"/>
        <v>-</v>
      </c>
      <c r="S264" s="209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28" t="str">
        <f t="shared" si="222"/>
        <v>-</v>
      </c>
      <c r="X264" s="209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334" t="str">
        <f t="shared" si="249"/>
        <v>-</v>
      </c>
      <c r="AC264" s="209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334" t="str">
        <f t="shared" si="223"/>
        <v>-</v>
      </c>
      <c r="AH264" s="209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334" t="str">
        <f t="shared" si="225"/>
        <v>-</v>
      </c>
      <c r="AM264" s="209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334" t="str">
        <f t="shared" si="227"/>
        <v>-</v>
      </c>
      <c r="AR264" s="209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335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335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335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335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335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335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197" t="s">
        <v>273</v>
      </c>
      <c r="C265" s="260"/>
      <c r="D265" s="260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28"/>
      <c r="M265" s="129"/>
      <c r="N265" s="130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39" t="str">
        <f t="shared" si="221"/>
        <v>-</v>
      </c>
      <c r="S265" s="209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28" t="str">
        <f t="shared" si="222"/>
        <v>-</v>
      </c>
      <c r="X265" s="209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334" t="str">
        <f t="shared" si="249"/>
        <v>-</v>
      </c>
      <c r="AC265" s="209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334" t="str">
        <f t="shared" si="223"/>
        <v>-</v>
      </c>
      <c r="AH265" s="209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334" t="str">
        <f t="shared" si="225"/>
        <v>-</v>
      </c>
      <c r="AM265" s="209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334" t="str">
        <f t="shared" si="227"/>
        <v>-</v>
      </c>
      <c r="AR265" s="209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335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335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335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335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335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335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197" t="s">
        <v>274</v>
      </c>
      <c r="C266" s="260"/>
      <c r="D266" s="260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28"/>
      <c r="M266" s="129"/>
      <c r="N266" s="130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39" t="str">
        <f t="shared" si="221"/>
        <v>-</v>
      </c>
      <c r="S266" s="209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28" t="str">
        <f t="shared" si="222"/>
        <v>-</v>
      </c>
      <c r="X266" s="209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334" t="str">
        <f t="shared" si="249"/>
        <v>-</v>
      </c>
      <c r="AC266" s="209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334" t="str">
        <f t="shared" si="223"/>
        <v>-</v>
      </c>
      <c r="AH266" s="209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334" t="str">
        <f t="shared" si="225"/>
        <v>-</v>
      </c>
      <c r="AM266" s="209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334" t="str">
        <f t="shared" si="227"/>
        <v>-</v>
      </c>
      <c r="AR266" s="209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335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335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335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335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335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335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197" t="s">
        <v>275</v>
      </c>
      <c r="C267" s="260"/>
      <c r="D267" s="260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28"/>
      <c r="M267" s="129"/>
      <c r="N267" s="130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39" t="str">
        <f t="shared" si="221"/>
        <v>-</v>
      </c>
      <c r="S267" s="209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28" t="str">
        <f t="shared" si="222"/>
        <v>-</v>
      </c>
      <c r="X267" s="209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334" t="str">
        <f t="shared" si="249"/>
        <v>-</v>
      </c>
      <c r="AC267" s="209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334" t="str">
        <f t="shared" si="223"/>
        <v>-</v>
      </c>
      <c r="AH267" s="209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334" t="str">
        <f t="shared" si="225"/>
        <v>-</v>
      </c>
      <c r="AM267" s="209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334" t="str">
        <f t="shared" si="227"/>
        <v>-</v>
      </c>
      <c r="AR267" s="209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335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335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335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335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335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335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197" t="s">
        <v>276</v>
      </c>
      <c r="C268" s="260"/>
      <c r="D268" s="260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28"/>
      <c r="M268" s="129"/>
      <c r="N268" s="130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39" t="str">
        <f t="shared" si="221"/>
        <v>-</v>
      </c>
      <c r="S268" s="209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28" t="str">
        <f t="shared" si="222"/>
        <v>-</v>
      </c>
      <c r="X268" s="209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334" t="str">
        <f t="shared" si="249"/>
        <v>-</v>
      </c>
      <c r="AC268" s="209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334" t="str">
        <f t="shared" si="223"/>
        <v>-</v>
      </c>
      <c r="AH268" s="209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334" t="str">
        <f t="shared" si="225"/>
        <v>-</v>
      </c>
      <c r="AM268" s="209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334" t="str">
        <f t="shared" si="227"/>
        <v>-</v>
      </c>
      <c r="AR268" s="209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335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335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335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335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335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335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197" t="s">
        <v>277</v>
      </c>
      <c r="C269" s="260"/>
      <c r="D269" s="260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28"/>
      <c r="M269" s="129"/>
      <c r="N269" s="130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39" t="str">
        <f t="shared" si="221"/>
        <v>-</v>
      </c>
      <c r="S269" s="209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28" t="str">
        <f t="shared" si="222"/>
        <v>-</v>
      </c>
      <c r="X269" s="209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334" t="str">
        <f t="shared" si="249"/>
        <v>-</v>
      </c>
      <c r="AC269" s="209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334" t="str">
        <f t="shared" si="223"/>
        <v>-</v>
      </c>
      <c r="AH269" s="209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334" t="str">
        <f t="shared" si="225"/>
        <v>-</v>
      </c>
      <c r="AM269" s="209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334" t="str">
        <f t="shared" si="227"/>
        <v>-</v>
      </c>
      <c r="AR269" s="209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335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335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335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335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335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335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197" t="s">
        <v>278</v>
      </c>
      <c r="C270" s="260"/>
      <c r="D270" s="260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28"/>
      <c r="M270" s="129"/>
      <c r="N270" s="130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39" t="str">
        <f t="shared" si="221"/>
        <v>-</v>
      </c>
      <c r="S270" s="209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28" t="str">
        <f t="shared" si="222"/>
        <v>-</v>
      </c>
      <c r="X270" s="209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334" t="str">
        <f t="shared" si="249"/>
        <v>-</v>
      </c>
      <c r="AC270" s="209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334" t="str">
        <f t="shared" si="223"/>
        <v>-</v>
      </c>
      <c r="AH270" s="209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334" t="str">
        <f t="shared" si="225"/>
        <v>-</v>
      </c>
      <c r="AM270" s="209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334" t="str">
        <f t="shared" si="227"/>
        <v>-</v>
      </c>
      <c r="AR270" s="209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335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335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335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335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335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335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197" t="s">
        <v>279</v>
      </c>
      <c r="C271" s="260"/>
      <c r="D271" s="260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28"/>
      <c r="M271" s="129"/>
      <c r="N271" s="130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39" t="str">
        <f t="shared" si="221"/>
        <v>-</v>
      </c>
      <c r="S271" s="209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28" t="str">
        <f t="shared" si="222"/>
        <v>-</v>
      </c>
      <c r="X271" s="209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334" t="str">
        <f t="shared" si="249"/>
        <v>-</v>
      </c>
      <c r="AC271" s="209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334" t="str">
        <f t="shared" si="223"/>
        <v>-</v>
      </c>
      <c r="AH271" s="209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334" t="str">
        <f t="shared" si="225"/>
        <v>-</v>
      </c>
      <c r="AM271" s="209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334" t="str">
        <f t="shared" si="227"/>
        <v>-</v>
      </c>
      <c r="AR271" s="209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335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335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335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335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335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335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197" t="s">
        <v>280</v>
      </c>
      <c r="C272" s="260"/>
      <c r="D272" s="260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28"/>
      <c r="M272" s="129"/>
      <c r="N272" s="130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39" t="str">
        <f t="shared" si="221"/>
        <v>-</v>
      </c>
      <c r="S272" s="209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28" t="str">
        <f t="shared" si="222"/>
        <v>-</v>
      </c>
      <c r="X272" s="209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334" t="str">
        <f t="shared" si="249"/>
        <v>-</v>
      </c>
      <c r="AC272" s="209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334" t="str">
        <f t="shared" si="223"/>
        <v>-</v>
      </c>
      <c r="AH272" s="209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334" t="str">
        <f t="shared" si="225"/>
        <v>-</v>
      </c>
      <c r="AM272" s="209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334" t="str">
        <f t="shared" si="227"/>
        <v>-</v>
      </c>
      <c r="AR272" s="209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335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335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335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335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335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335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197" t="s">
        <v>281</v>
      </c>
      <c r="C273" s="260"/>
      <c r="D273" s="260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28"/>
      <c r="M273" s="129"/>
      <c r="N273" s="130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39" t="str">
        <f t="shared" si="221"/>
        <v>-</v>
      </c>
      <c r="S273" s="209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28" t="str">
        <f t="shared" si="222"/>
        <v>-</v>
      </c>
      <c r="X273" s="209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334" t="str">
        <f t="shared" si="249"/>
        <v>-</v>
      </c>
      <c r="AC273" s="209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334" t="str">
        <f t="shared" si="223"/>
        <v>-</v>
      </c>
      <c r="AH273" s="209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334" t="str">
        <f t="shared" si="225"/>
        <v>-</v>
      </c>
      <c r="AM273" s="209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334" t="str">
        <f t="shared" si="227"/>
        <v>-</v>
      </c>
      <c r="AR273" s="209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335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335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335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335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335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335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197" t="s">
        <v>282</v>
      </c>
      <c r="C274" s="260"/>
      <c r="D274" s="260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28"/>
      <c r="M274" s="129"/>
      <c r="N274" s="130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39" t="str">
        <f t="shared" si="221"/>
        <v>-</v>
      </c>
      <c r="S274" s="209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28" t="str">
        <f t="shared" si="222"/>
        <v>-</v>
      </c>
      <c r="X274" s="209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334" t="str">
        <f t="shared" si="249"/>
        <v>-</v>
      </c>
      <c r="AC274" s="209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334" t="str">
        <f t="shared" si="223"/>
        <v>-</v>
      </c>
      <c r="AH274" s="209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334" t="str">
        <f t="shared" si="225"/>
        <v>-</v>
      </c>
      <c r="AM274" s="209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334" t="str">
        <f t="shared" si="227"/>
        <v>-</v>
      </c>
      <c r="AR274" s="209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335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335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335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335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335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335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197" t="s">
        <v>283</v>
      </c>
      <c r="C275" s="260"/>
      <c r="D275" s="260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28"/>
      <c r="M275" s="129"/>
      <c r="N275" s="130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39" t="str">
        <f t="shared" si="221"/>
        <v>-</v>
      </c>
      <c r="S275" s="209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28" t="str">
        <f t="shared" si="222"/>
        <v>-</v>
      </c>
      <c r="X275" s="209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334" t="str">
        <f t="shared" si="249"/>
        <v>-</v>
      </c>
      <c r="AC275" s="209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334" t="str">
        <f t="shared" si="223"/>
        <v>-</v>
      </c>
      <c r="AH275" s="209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334" t="str">
        <f t="shared" si="225"/>
        <v>-</v>
      </c>
      <c r="AM275" s="209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334" t="str">
        <f t="shared" si="227"/>
        <v>-</v>
      </c>
      <c r="AR275" s="209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335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335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335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335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335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335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197" t="s">
        <v>284</v>
      </c>
      <c r="C276" s="260"/>
      <c r="D276" s="260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28"/>
      <c r="M276" s="129"/>
      <c r="N276" s="130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39" t="str">
        <f t="shared" si="221"/>
        <v>-</v>
      </c>
      <c r="S276" s="209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28" t="str">
        <f t="shared" si="222"/>
        <v>-</v>
      </c>
      <c r="X276" s="209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334" t="str">
        <f t="shared" si="249"/>
        <v>-</v>
      </c>
      <c r="AC276" s="209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334" t="str">
        <f t="shared" si="223"/>
        <v>-</v>
      </c>
      <c r="AH276" s="209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334" t="str">
        <f t="shared" si="225"/>
        <v>-</v>
      </c>
      <c r="AM276" s="209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334" t="str">
        <f t="shared" si="227"/>
        <v>-</v>
      </c>
      <c r="AR276" s="209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335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335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335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335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335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335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197" t="s">
        <v>285</v>
      </c>
      <c r="C277" s="260"/>
      <c r="D277" s="260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28"/>
      <c r="M277" s="129"/>
      <c r="N277" s="130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39" t="str">
        <f t="shared" si="221"/>
        <v>-</v>
      </c>
      <c r="S277" s="209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28" t="str">
        <f t="shared" si="222"/>
        <v>-</v>
      </c>
      <c r="X277" s="209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334" t="str">
        <f t="shared" si="249"/>
        <v>-</v>
      </c>
      <c r="AC277" s="209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334" t="str">
        <f t="shared" si="223"/>
        <v>-</v>
      </c>
      <c r="AH277" s="209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334" t="str">
        <f t="shared" si="225"/>
        <v>-</v>
      </c>
      <c r="AM277" s="209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334" t="str">
        <f t="shared" si="227"/>
        <v>-</v>
      </c>
      <c r="AR277" s="209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335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335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335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335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335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335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197" t="s">
        <v>286</v>
      </c>
      <c r="C278" s="260"/>
      <c r="D278" s="260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28"/>
      <c r="M278" s="129"/>
      <c r="N278" s="130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39" t="str">
        <f t="shared" si="221"/>
        <v>-</v>
      </c>
      <c r="S278" s="209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28" t="str">
        <f t="shared" si="222"/>
        <v>-</v>
      </c>
      <c r="X278" s="209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334" t="str">
        <f t="shared" si="249"/>
        <v>-</v>
      </c>
      <c r="AC278" s="209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334" t="str">
        <f t="shared" si="223"/>
        <v>-</v>
      </c>
      <c r="AH278" s="209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334" t="str">
        <f t="shared" si="225"/>
        <v>-</v>
      </c>
      <c r="AM278" s="209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334" t="str">
        <f t="shared" si="227"/>
        <v>-</v>
      </c>
      <c r="AR278" s="209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335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335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335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335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335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335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197" t="s">
        <v>287</v>
      </c>
      <c r="C279" s="260"/>
      <c r="D279" s="260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28"/>
      <c r="M279" s="129"/>
      <c r="N279" s="130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39" t="str">
        <f t="shared" si="221"/>
        <v>-</v>
      </c>
      <c r="S279" s="209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28" t="str">
        <f t="shared" si="222"/>
        <v>-</v>
      </c>
      <c r="X279" s="209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334" t="str">
        <f t="shared" si="249"/>
        <v>-</v>
      </c>
      <c r="AC279" s="209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334" t="str">
        <f t="shared" si="223"/>
        <v>-</v>
      </c>
      <c r="AH279" s="209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334" t="str">
        <f t="shared" si="225"/>
        <v>-</v>
      </c>
      <c r="AM279" s="209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334" t="str">
        <f t="shared" si="227"/>
        <v>-</v>
      </c>
      <c r="AR279" s="209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335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335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335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335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335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335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197" t="s">
        <v>288</v>
      </c>
      <c r="C280" s="260"/>
      <c r="D280" s="260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28"/>
      <c r="M280" s="129"/>
      <c r="N280" s="130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39" t="str">
        <f t="shared" si="221"/>
        <v>-</v>
      </c>
      <c r="S280" s="209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28" t="str">
        <f t="shared" si="222"/>
        <v>-</v>
      </c>
      <c r="X280" s="209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334" t="str">
        <f t="shared" si="249"/>
        <v>-</v>
      </c>
      <c r="AC280" s="209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334" t="str">
        <f t="shared" si="223"/>
        <v>-</v>
      </c>
      <c r="AH280" s="209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334" t="str">
        <f t="shared" si="225"/>
        <v>-</v>
      </c>
      <c r="AM280" s="209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334" t="str">
        <f t="shared" si="227"/>
        <v>-</v>
      </c>
      <c r="AR280" s="209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335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335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335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335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335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335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197" t="s">
        <v>289</v>
      </c>
      <c r="C281" s="260"/>
      <c r="D281" s="260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28"/>
      <c r="M281" s="129"/>
      <c r="N281" s="130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39" t="str">
        <f t="shared" si="221"/>
        <v>-</v>
      </c>
      <c r="S281" s="209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28" t="str">
        <f t="shared" si="222"/>
        <v>-</v>
      </c>
      <c r="X281" s="209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334" t="str">
        <f t="shared" si="249"/>
        <v>-</v>
      </c>
      <c r="AC281" s="209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334" t="str">
        <f t="shared" si="223"/>
        <v>-</v>
      </c>
      <c r="AH281" s="209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334" t="str">
        <f t="shared" si="225"/>
        <v>-</v>
      </c>
      <c r="AM281" s="209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334" t="str">
        <f t="shared" si="227"/>
        <v>-</v>
      </c>
      <c r="AR281" s="209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335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335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335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335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335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335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197" t="s">
        <v>290</v>
      </c>
      <c r="C282" s="260"/>
      <c r="D282" s="260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28"/>
      <c r="M282" s="129"/>
      <c r="N282" s="130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39" t="str">
        <f t="shared" si="221"/>
        <v>-</v>
      </c>
      <c r="S282" s="209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28" t="str">
        <f t="shared" si="222"/>
        <v>-</v>
      </c>
      <c r="X282" s="209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334" t="str">
        <f t="shared" si="249"/>
        <v>-</v>
      </c>
      <c r="AC282" s="209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334" t="str">
        <f t="shared" si="223"/>
        <v>-</v>
      </c>
      <c r="AH282" s="209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334" t="str">
        <f t="shared" si="225"/>
        <v>-</v>
      </c>
      <c r="AM282" s="209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334" t="str">
        <f t="shared" si="227"/>
        <v>-</v>
      </c>
      <c r="AR282" s="209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335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335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335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335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335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335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197" t="s">
        <v>291</v>
      </c>
      <c r="C283" s="260"/>
      <c r="D283" s="260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28"/>
      <c r="M283" s="129"/>
      <c r="N283" s="130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39" t="str">
        <f t="shared" si="221"/>
        <v>-</v>
      </c>
      <c r="S283" s="209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28" t="str">
        <f t="shared" si="222"/>
        <v>-</v>
      </c>
      <c r="X283" s="209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334" t="str">
        <f t="shared" si="249"/>
        <v>-</v>
      </c>
      <c r="AC283" s="209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334" t="str">
        <f t="shared" si="223"/>
        <v>-</v>
      </c>
      <c r="AH283" s="209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334" t="str">
        <f t="shared" si="225"/>
        <v>-</v>
      </c>
      <c r="AM283" s="209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334" t="str">
        <f t="shared" si="227"/>
        <v>-</v>
      </c>
      <c r="AR283" s="209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335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335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335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335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335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335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197" t="s">
        <v>292</v>
      </c>
      <c r="C284" s="260"/>
      <c r="D284" s="260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28"/>
      <c r="M284" s="129"/>
      <c r="N284" s="130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39" t="str">
        <f t="shared" si="221"/>
        <v>-</v>
      </c>
      <c r="S284" s="209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28" t="str">
        <f t="shared" si="222"/>
        <v>-</v>
      </c>
      <c r="X284" s="209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334" t="str">
        <f t="shared" si="249"/>
        <v>-</v>
      </c>
      <c r="AC284" s="209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334" t="str">
        <f t="shared" si="223"/>
        <v>-</v>
      </c>
      <c r="AH284" s="209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334" t="str">
        <f t="shared" si="225"/>
        <v>-</v>
      </c>
      <c r="AM284" s="209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334" t="str">
        <f t="shared" si="227"/>
        <v>-</v>
      </c>
      <c r="AR284" s="209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335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335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335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335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335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335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197" t="s">
        <v>293</v>
      </c>
      <c r="C285" s="260"/>
      <c r="D285" s="260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28"/>
      <c r="M285" s="129"/>
      <c r="N285" s="130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39" t="str">
        <f t="shared" si="221"/>
        <v>-</v>
      </c>
      <c r="S285" s="209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28" t="str">
        <f t="shared" si="222"/>
        <v>-</v>
      </c>
      <c r="X285" s="209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334" t="str">
        <f t="shared" si="249"/>
        <v>-</v>
      </c>
      <c r="AC285" s="209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334" t="str">
        <f t="shared" si="223"/>
        <v>-</v>
      </c>
      <c r="AH285" s="209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334" t="str">
        <f t="shared" si="225"/>
        <v>-</v>
      </c>
      <c r="AM285" s="209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334" t="str">
        <f t="shared" si="227"/>
        <v>-</v>
      </c>
      <c r="AR285" s="209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335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335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335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335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335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335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197" t="s">
        <v>294</v>
      </c>
      <c r="C286" s="260"/>
      <c r="D286" s="260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28"/>
      <c r="M286" s="129"/>
      <c r="N286" s="130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39" t="str">
        <f t="shared" si="221"/>
        <v>-</v>
      </c>
      <c r="S286" s="209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28" t="str">
        <f t="shared" si="222"/>
        <v>-</v>
      </c>
      <c r="X286" s="209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334" t="str">
        <f t="shared" si="249"/>
        <v>-</v>
      </c>
      <c r="AC286" s="209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334" t="str">
        <f t="shared" si="223"/>
        <v>-</v>
      </c>
      <c r="AH286" s="209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334" t="str">
        <f t="shared" si="225"/>
        <v>-</v>
      </c>
      <c r="AM286" s="209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334" t="str">
        <f t="shared" si="227"/>
        <v>-</v>
      </c>
      <c r="AR286" s="209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335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335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335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335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335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335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197" t="s">
        <v>295</v>
      </c>
      <c r="C287" s="260"/>
      <c r="D287" s="260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28"/>
      <c r="M287" s="129"/>
      <c r="N287" s="130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39" t="str">
        <f t="shared" si="221"/>
        <v>-</v>
      </c>
      <c r="S287" s="209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28" t="str">
        <f t="shared" si="222"/>
        <v>-</v>
      </c>
      <c r="X287" s="209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334" t="str">
        <f t="shared" si="249"/>
        <v>-</v>
      </c>
      <c r="AC287" s="209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334" t="str">
        <f t="shared" si="223"/>
        <v>-</v>
      </c>
      <c r="AH287" s="209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334" t="str">
        <f t="shared" si="225"/>
        <v>-</v>
      </c>
      <c r="AM287" s="209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334" t="str">
        <f t="shared" si="227"/>
        <v>-</v>
      </c>
      <c r="AR287" s="209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335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335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335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335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335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335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197" t="s">
        <v>296</v>
      </c>
      <c r="C288" s="260"/>
      <c r="D288" s="260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28"/>
      <c r="M288" s="129"/>
      <c r="N288" s="130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39" t="str">
        <f t="shared" si="221"/>
        <v>-</v>
      </c>
      <c r="S288" s="209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28" t="str">
        <f t="shared" si="222"/>
        <v>-</v>
      </c>
      <c r="X288" s="209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334" t="str">
        <f t="shared" si="249"/>
        <v>-</v>
      </c>
      <c r="AC288" s="209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334" t="str">
        <f t="shared" si="223"/>
        <v>-</v>
      </c>
      <c r="AH288" s="209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334" t="str">
        <f t="shared" si="225"/>
        <v>-</v>
      </c>
      <c r="AM288" s="209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334" t="str">
        <f t="shared" si="227"/>
        <v>-</v>
      </c>
      <c r="AR288" s="209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335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335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335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335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335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335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197" t="s">
        <v>297</v>
      </c>
      <c r="C289" s="260"/>
      <c r="D289" s="260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28"/>
      <c r="M289" s="129"/>
      <c r="N289" s="130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39" t="str">
        <f t="shared" si="221"/>
        <v>-</v>
      </c>
      <c r="S289" s="209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28" t="str">
        <f t="shared" si="222"/>
        <v>-</v>
      </c>
      <c r="X289" s="209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334" t="str">
        <f t="shared" si="249"/>
        <v>-</v>
      </c>
      <c r="AC289" s="209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334" t="str">
        <f t="shared" si="223"/>
        <v>-</v>
      </c>
      <c r="AH289" s="209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334" t="str">
        <f t="shared" si="225"/>
        <v>-</v>
      </c>
      <c r="AM289" s="209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334" t="str">
        <f t="shared" si="227"/>
        <v>-</v>
      </c>
      <c r="AR289" s="209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335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335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335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335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335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335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197" t="s">
        <v>298</v>
      </c>
      <c r="C290" s="260"/>
      <c r="D290" s="260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28"/>
      <c r="M290" s="129"/>
      <c r="N290" s="130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39" t="str">
        <f t="shared" si="221"/>
        <v>-</v>
      </c>
      <c r="S290" s="209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28" t="str">
        <f t="shared" si="222"/>
        <v>-</v>
      </c>
      <c r="X290" s="209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334" t="str">
        <f t="shared" si="249"/>
        <v>-</v>
      </c>
      <c r="AC290" s="209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334" t="str">
        <f t="shared" si="223"/>
        <v>-</v>
      </c>
      <c r="AH290" s="209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334" t="str">
        <f t="shared" si="225"/>
        <v>-</v>
      </c>
      <c r="AM290" s="209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334" t="str">
        <f t="shared" si="227"/>
        <v>-</v>
      </c>
      <c r="AR290" s="209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335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335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335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335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335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335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197" t="s">
        <v>299</v>
      </c>
      <c r="C291" s="260"/>
      <c r="D291" s="260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28"/>
      <c r="M291" s="129"/>
      <c r="N291" s="130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39" t="str">
        <f t="shared" si="221"/>
        <v>-</v>
      </c>
      <c r="S291" s="209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28" t="str">
        <f t="shared" si="222"/>
        <v>-</v>
      </c>
      <c r="X291" s="209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334" t="str">
        <f t="shared" si="249"/>
        <v>-</v>
      </c>
      <c r="AC291" s="209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334" t="str">
        <f t="shared" si="223"/>
        <v>-</v>
      </c>
      <c r="AH291" s="209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334" t="str">
        <f t="shared" si="225"/>
        <v>-</v>
      </c>
      <c r="AM291" s="209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334" t="str">
        <f t="shared" si="227"/>
        <v>-</v>
      </c>
      <c r="AR291" s="209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335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335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335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335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335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335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197" t="s">
        <v>300</v>
      </c>
      <c r="C292" s="260"/>
      <c r="D292" s="260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28"/>
      <c r="M292" s="129"/>
      <c r="N292" s="130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39" t="str">
        <f t="shared" ref="R292:R355" si="281">IF(AND($C292&gt;0,$F292="Electricité",$D292&lt;DATEVALUE("30/06/2023")),P292,"-")</f>
        <v>-</v>
      </c>
      <c r="S292" s="209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28" t="str">
        <f t="shared" ref="W292:X355" si="282">IF(AND($C292&gt;0,$F292="Electricité",$D292&lt;DATEVALUE("30/06/2023")),U292,"-")</f>
        <v>-</v>
      </c>
      <c r="X292" s="209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334" t="str">
        <f t="shared" si="249"/>
        <v>-</v>
      </c>
      <c r="AC292" s="209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334" t="str">
        <f t="shared" ref="AG292:AG355" si="283">IF(AND($C292&gt;0,$F292="Electricité",$D292&lt;DATEVALUE("30/06/2023")),AE292,"-")</f>
        <v>-</v>
      </c>
      <c r="AH292" s="209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334" t="str">
        <f t="shared" ref="AL292:AL355" si="285">IF(AND($C292&gt;0,$F292="Electricité",$D292&lt;DATEVALUE("30/06/2023")),AJ292,"-")</f>
        <v>-</v>
      </c>
      <c r="AM292" s="209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334" t="str">
        <f t="shared" ref="AQ292:AQ355" si="287">IF(AND($C292&gt;0,$F292="Electricité",$D292&lt;DATEVALUE("30/06/2023")),AO292,"-")</f>
        <v>-</v>
      </c>
      <c r="AR292" s="209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335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335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335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335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335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335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197" t="s">
        <v>301</v>
      </c>
      <c r="C293" s="260"/>
      <c r="D293" s="260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28"/>
      <c r="M293" s="129"/>
      <c r="N293" s="130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39" t="str">
        <f t="shared" si="281"/>
        <v>-</v>
      </c>
      <c r="S293" s="209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28" t="str">
        <f t="shared" si="282"/>
        <v>-</v>
      </c>
      <c r="X293" s="209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334" t="str">
        <f t="shared" ref="AB293:AC356" si="309">IF(AND($C293&gt;0,$F293="Electricité",$D293&lt;DATEVALUE("30/06/2023")),Z293,"-")</f>
        <v>-</v>
      </c>
      <c r="AC293" s="209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334" t="str">
        <f t="shared" si="283"/>
        <v>-</v>
      </c>
      <c r="AH293" s="209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334" t="str">
        <f t="shared" si="285"/>
        <v>-</v>
      </c>
      <c r="AM293" s="209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334" t="str">
        <f t="shared" si="287"/>
        <v>-</v>
      </c>
      <c r="AR293" s="209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335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335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335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335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335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335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197" t="s">
        <v>302</v>
      </c>
      <c r="C294" s="260"/>
      <c r="D294" s="260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28"/>
      <c r="M294" s="129"/>
      <c r="N294" s="130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39" t="str">
        <f t="shared" si="281"/>
        <v>-</v>
      </c>
      <c r="S294" s="209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28" t="str">
        <f t="shared" si="282"/>
        <v>-</v>
      </c>
      <c r="X294" s="209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334" t="str">
        <f t="shared" si="309"/>
        <v>-</v>
      </c>
      <c r="AC294" s="209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334" t="str">
        <f t="shared" si="283"/>
        <v>-</v>
      </c>
      <c r="AH294" s="209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334" t="str">
        <f t="shared" si="285"/>
        <v>-</v>
      </c>
      <c r="AM294" s="209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334" t="str">
        <f t="shared" si="287"/>
        <v>-</v>
      </c>
      <c r="AR294" s="209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335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335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335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335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335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335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197" t="s">
        <v>303</v>
      </c>
      <c r="C295" s="260"/>
      <c r="D295" s="260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28"/>
      <c r="M295" s="129"/>
      <c r="N295" s="130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39" t="str">
        <f t="shared" si="281"/>
        <v>-</v>
      </c>
      <c r="S295" s="209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28" t="str">
        <f t="shared" si="282"/>
        <v>-</v>
      </c>
      <c r="X295" s="209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334" t="str">
        <f t="shared" si="309"/>
        <v>-</v>
      </c>
      <c r="AC295" s="209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334" t="str">
        <f t="shared" si="283"/>
        <v>-</v>
      </c>
      <c r="AH295" s="209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334" t="str">
        <f t="shared" si="285"/>
        <v>-</v>
      </c>
      <c r="AM295" s="209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334" t="str">
        <f t="shared" si="287"/>
        <v>-</v>
      </c>
      <c r="AR295" s="209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335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335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335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335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335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335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197" t="s">
        <v>304</v>
      </c>
      <c r="C296" s="260"/>
      <c r="D296" s="260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28"/>
      <c r="M296" s="129"/>
      <c r="N296" s="130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39" t="str">
        <f t="shared" si="281"/>
        <v>-</v>
      </c>
      <c r="S296" s="209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28" t="str">
        <f t="shared" si="282"/>
        <v>-</v>
      </c>
      <c r="X296" s="209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334" t="str">
        <f t="shared" si="309"/>
        <v>-</v>
      </c>
      <c r="AC296" s="209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334" t="str">
        <f t="shared" si="283"/>
        <v>-</v>
      </c>
      <c r="AH296" s="209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334" t="str">
        <f t="shared" si="285"/>
        <v>-</v>
      </c>
      <c r="AM296" s="209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334" t="str">
        <f t="shared" si="287"/>
        <v>-</v>
      </c>
      <c r="AR296" s="209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335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335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335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335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335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335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197" t="s">
        <v>305</v>
      </c>
      <c r="C297" s="260"/>
      <c r="D297" s="260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28"/>
      <c r="M297" s="129"/>
      <c r="N297" s="130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39" t="str">
        <f t="shared" si="281"/>
        <v>-</v>
      </c>
      <c r="S297" s="209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28" t="str">
        <f t="shared" si="282"/>
        <v>-</v>
      </c>
      <c r="X297" s="209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334" t="str">
        <f t="shared" si="309"/>
        <v>-</v>
      </c>
      <c r="AC297" s="209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334" t="str">
        <f t="shared" si="283"/>
        <v>-</v>
      </c>
      <c r="AH297" s="209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334" t="str">
        <f t="shared" si="285"/>
        <v>-</v>
      </c>
      <c r="AM297" s="209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334" t="str">
        <f t="shared" si="287"/>
        <v>-</v>
      </c>
      <c r="AR297" s="209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335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335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335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335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335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335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197" t="s">
        <v>306</v>
      </c>
      <c r="C298" s="260"/>
      <c r="D298" s="260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28"/>
      <c r="M298" s="129"/>
      <c r="N298" s="130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39" t="str">
        <f t="shared" si="281"/>
        <v>-</v>
      </c>
      <c r="S298" s="209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28" t="str">
        <f t="shared" si="282"/>
        <v>-</v>
      </c>
      <c r="X298" s="209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334" t="str">
        <f t="shared" si="309"/>
        <v>-</v>
      </c>
      <c r="AC298" s="209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334" t="str">
        <f t="shared" si="283"/>
        <v>-</v>
      </c>
      <c r="AH298" s="209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334" t="str">
        <f t="shared" si="285"/>
        <v>-</v>
      </c>
      <c r="AM298" s="209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334" t="str">
        <f t="shared" si="287"/>
        <v>-</v>
      </c>
      <c r="AR298" s="209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335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335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335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335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335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335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197" t="s">
        <v>307</v>
      </c>
      <c r="C299" s="260"/>
      <c r="D299" s="260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28"/>
      <c r="M299" s="129"/>
      <c r="N299" s="130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39" t="str">
        <f t="shared" si="281"/>
        <v>-</v>
      </c>
      <c r="S299" s="209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28" t="str">
        <f t="shared" si="282"/>
        <v>-</v>
      </c>
      <c r="X299" s="209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334" t="str">
        <f t="shared" si="309"/>
        <v>-</v>
      </c>
      <c r="AC299" s="209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334" t="str">
        <f t="shared" si="283"/>
        <v>-</v>
      </c>
      <c r="AH299" s="209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334" t="str">
        <f t="shared" si="285"/>
        <v>-</v>
      </c>
      <c r="AM299" s="209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334" t="str">
        <f t="shared" si="287"/>
        <v>-</v>
      </c>
      <c r="AR299" s="209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335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335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335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335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335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335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197" t="s">
        <v>308</v>
      </c>
      <c r="C300" s="260"/>
      <c r="D300" s="260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28"/>
      <c r="M300" s="129"/>
      <c r="N300" s="130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39" t="str">
        <f t="shared" si="281"/>
        <v>-</v>
      </c>
      <c r="S300" s="209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28" t="str">
        <f t="shared" si="282"/>
        <v>-</v>
      </c>
      <c r="X300" s="209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334" t="str">
        <f t="shared" si="309"/>
        <v>-</v>
      </c>
      <c r="AC300" s="209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334" t="str">
        <f t="shared" si="283"/>
        <v>-</v>
      </c>
      <c r="AH300" s="209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334" t="str">
        <f t="shared" si="285"/>
        <v>-</v>
      </c>
      <c r="AM300" s="209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334" t="str">
        <f t="shared" si="287"/>
        <v>-</v>
      </c>
      <c r="AR300" s="209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335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335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335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335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335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335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197" t="s">
        <v>309</v>
      </c>
      <c r="C301" s="260"/>
      <c r="D301" s="260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28"/>
      <c r="M301" s="129"/>
      <c r="N301" s="130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39" t="str">
        <f t="shared" si="281"/>
        <v>-</v>
      </c>
      <c r="S301" s="209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28" t="str">
        <f t="shared" si="282"/>
        <v>-</v>
      </c>
      <c r="X301" s="209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334" t="str">
        <f t="shared" si="309"/>
        <v>-</v>
      </c>
      <c r="AC301" s="209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334" t="str">
        <f t="shared" si="283"/>
        <v>-</v>
      </c>
      <c r="AH301" s="209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334" t="str">
        <f t="shared" si="285"/>
        <v>-</v>
      </c>
      <c r="AM301" s="209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334" t="str">
        <f t="shared" si="287"/>
        <v>-</v>
      </c>
      <c r="AR301" s="209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335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335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335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335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335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335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197" t="s">
        <v>310</v>
      </c>
      <c r="C302" s="260"/>
      <c r="D302" s="260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28"/>
      <c r="M302" s="129"/>
      <c r="N302" s="130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39" t="str">
        <f t="shared" si="281"/>
        <v>-</v>
      </c>
      <c r="S302" s="209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28" t="str">
        <f t="shared" si="282"/>
        <v>-</v>
      </c>
      <c r="X302" s="209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334" t="str">
        <f t="shared" si="309"/>
        <v>-</v>
      </c>
      <c r="AC302" s="209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334" t="str">
        <f t="shared" si="283"/>
        <v>-</v>
      </c>
      <c r="AH302" s="209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334" t="str">
        <f t="shared" si="285"/>
        <v>-</v>
      </c>
      <c r="AM302" s="209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334" t="str">
        <f t="shared" si="287"/>
        <v>-</v>
      </c>
      <c r="AR302" s="209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335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335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335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335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335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335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197" t="s">
        <v>311</v>
      </c>
      <c r="C303" s="260"/>
      <c r="D303" s="260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28"/>
      <c r="M303" s="129"/>
      <c r="N303" s="130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39" t="str">
        <f t="shared" si="281"/>
        <v>-</v>
      </c>
      <c r="S303" s="209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28" t="str">
        <f t="shared" si="282"/>
        <v>-</v>
      </c>
      <c r="X303" s="209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334" t="str">
        <f t="shared" si="309"/>
        <v>-</v>
      </c>
      <c r="AC303" s="209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334" t="str">
        <f t="shared" si="283"/>
        <v>-</v>
      </c>
      <c r="AH303" s="209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334" t="str">
        <f t="shared" si="285"/>
        <v>-</v>
      </c>
      <c r="AM303" s="209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334" t="str">
        <f t="shared" si="287"/>
        <v>-</v>
      </c>
      <c r="AR303" s="209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335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335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335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335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335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335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197" t="s">
        <v>312</v>
      </c>
      <c r="C304" s="260"/>
      <c r="D304" s="260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28"/>
      <c r="M304" s="129"/>
      <c r="N304" s="130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39" t="str">
        <f t="shared" si="281"/>
        <v>-</v>
      </c>
      <c r="S304" s="209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28" t="str">
        <f t="shared" si="282"/>
        <v>-</v>
      </c>
      <c r="X304" s="209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334" t="str">
        <f t="shared" si="309"/>
        <v>-</v>
      </c>
      <c r="AC304" s="209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334" t="str">
        <f t="shared" si="283"/>
        <v>-</v>
      </c>
      <c r="AH304" s="209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334" t="str">
        <f t="shared" si="285"/>
        <v>-</v>
      </c>
      <c r="AM304" s="209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334" t="str">
        <f t="shared" si="287"/>
        <v>-</v>
      </c>
      <c r="AR304" s="209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335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335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335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335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335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335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197" t="s">
        <v>313</v>
      </c>
      <c r="C305" s="260"/>
      <c r="D305" s="260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28"/>
      <c r="M305" s="129"/>
      <c r="N305" s="130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39" t="str">
        <f t="shared" si="281"/>
        <v>-</v>
      </c>
      <c r="S305" s="209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28" t="str">
        <f t="shared" si="282"/>
        <v>-</v>
      </c>
      <c r="X305" s="209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334" t="str">
        <f t="shared" si="309"/>
        <v>-</v>
      </c>
      <c r="AC305" s="209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334" t="str">
        <f t="shared" si="283"/>
        <v>-</v>
      </c>
      <c r="AH305" s="209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334" t="str">
        <f t="shared" si="285"/>
        <v>-</v>
      </c>
      <c r="AM305" s="209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334" t="str">
        <f t="shared" si="287"/>
        <v>-</v>
      </c>
      <c r="AR305" s="209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335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335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335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335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335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335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197" t="s">
        <v>314</v>
      </c>
      <c r="C306" s="260"/>
      <c r="D306" s="260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28"/>
      <c r="M306" s="129"/>
      <c r="N306" s="130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39" t="str">
        <f t="shared" si="281"/>
        <v>-</v>
      </c>
      <c r="S306" s="209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28" t="str">
        <f t="shared" si="282"/>
        <v>-</v>
      </c>
      <c r="X306" s="209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334" t="str">
        <f t="shared" si="309"/>
        <v>-</v>
      </c>
      <c r="AC306" s="209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334" t="str">
        <f t="shared" si="283"/>
        <v>-</v>
      </c>
      <c r="AH306" s="209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334" t="str">
        <f t="shared" si="285"/>
        <v>-</v>
      </c>
      <c r="AM306" s="209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334" t="str">
        <f t="shared" si="287"/>
        <v>-</v>
      </c>
      <c r="AR306" s="209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335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335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335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335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335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335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197" t="s">
        <v>315</v>
      </c>
      <c r="C307" s="260"/>
      <c r="D307" s="260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28"/>
      <c r="M307" s="129"/>
      <c r="N307" s="130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39" t="str">
        <f t="shared" si="281"/>
        <v>-</v>
      </c>
      <c r="S307" s="209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28" t="str">
        <f t="shared" si="282"/>
        <v>-</v>
      </c>
      <c r="X307" s="209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334" t="str">
        <f t="shared" si="309"/>
        <v>-</v>
      </c>
      <c r="AC307" s="209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334" t="str">
        <f t="shared" si="283"/>
        <v>-</v>
      </c>
      <c r="AH307" s="209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334" t="str">
        <f t="shared" si="285"/>
        <v>-</v>
      </c>
      <c r="AM307" s="209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334" t="str">
        <f t="shared" si="287"/>
        <v>-</v>
      </c>
      <c r="AR307" s="209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335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335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335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335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335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335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197" t="s">
        <v>316</v>
      </c>
      <c r="C308" s="260"/>
      <c r="D308" s="260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28"/>
      <c r="M308" s="129"/>
      <c r="N308" s="130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39" t="str">
        <f t="shared" si="281"/>
        <v>-</v>
      </c>
      <c r="S308" s="209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28" t="str">
        <f t="shared" si="282"/>
        <v>-</v>
      </c>
      <c r="X308" s="209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334" t="str">
        <f t="shared" si="309"/>
        <v>-</v>
      </c>
      <c r="AC308" s="209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334" t="str">
        <f t="shared" si="283"/>
        <v>-</v>
      </c>
      <c r="AH308" s="209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334" t="str">
        <f t="shared" si="285"/>
        <v>-</v>
      </c>
      <c r="AM308" s="209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334" t="str">
        <f t="shared" si="287"/>
        <v>-</v>
      </c>
      <c r="AR308" s="209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335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335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335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335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335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335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197" t="s">
        <v>317</v>
      </c>
      <c r="C309" s="260"/>
      <c r="D309" s="260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28"/>
      <c r="M309" s="129"/>
      <c r="N309" s="130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39" t="str">
        <f t="shared" si="281"/>
        <v>-</v>
      </c>
      <c r="S309" s="209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28" t="str">
        <f t="shared" si="282"/>
        <v>-</v>
      </c>
      <c r="X309" s="209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334" t="str">
        <f t="shared" si="309"/>
        <v>-</v>
      </c>
      <c r="AC309" s="209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334" t="str">
        <f t="shared" si="283"/>
        <v>-</v>
      </c>
      <c r="AH309" s="209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334" t="str">
        <f t="shared" si="285"/>
        <v>-</v>
      </c>
      <c r="AM309" s="209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334" t="str">
        <f t="shared" si="287"/>
        <v>-</v>
      </c>
      <c r="AR309" s="209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335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335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335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335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335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335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197" t="s">
        <v>318</v>
      </c>
      <c r="C310" s="260"/>
      <c r="D310" s="260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28"/>
      <c r="M310" s="129"/>
      <c r="N310" s="130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39" t="str">
        <f t="shared" si="281"/>
        <v>-</v>
      </c>
      <c r="S310" s="209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28" t="str">
        <f t="shared" si="282"/>
        <v>-</v>
      </c>
      <c r="X310" s="209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334" t="str">
        <f t="shared" si="309"/>
        <v>-</v>
      </c>
      <c r="AC310" s="209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334" t="str">
        <f t="shared" si="283"/>
        <v>-</v>
      </c>
      <c r="AH310" s="209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334" t="str">
        <f t="shared" si="285"/>
        <v>-</v>
      </c>
      <c r="AM310" s="209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334" t="str">
        <f t="shared" si="287"/>
        <v>-</v>
      </c>
      <c r="AR310" s="209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335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335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335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335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335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335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197" t="s">
        <v>319</v>
      </c>
      <c r="C311" s="260"/>
      <c r="D311" s="260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28"/>
      <c r="M311" s="129"/>
      <c r="N311" s="130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39" t="str">
        <f t="shared" si="281"/>
        <v>-</v>
      </c>
      <c r="S311" s="209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28" t="str">
        <f t="shared" si="282"/>
        <v>-</v>
      </c>
      <c r="X311" s="209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334" t="str">
        <f t="shared" si="309"/>
        <v>-</v>
      </c>
      <c r="AC311" s="209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334" t="str">
        <f t="shared" si="283"/>
        <v>-</v>
      </c>
      <c r="AH311" s="209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334" t="str">
        <f t="shared" si="285"/>
        <v>-</v>
      </c>
      <c r="AM311" s="209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334" t="str">
        <f t="shared" si="287"/>
        <v>-</v>
      </c>
      <c r="AR311" s="209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335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335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335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335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335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335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197" t="s">
        <v>320</v>
      </c>
      <c r="C312" s="260"/>
      <c r="D312" s="260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28"/>
      <c r="M312" s="129"/>
      <c r="N312" s="130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39" t="str">
        <f t="shared" si="281"/>
        <v>-</v>
      </c>
      <c r="S312" s="209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28" t="str">
        <f t="shared" si="282"/>
        <v>-</v>
      </c>
      <c r="X312" s="209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334" t="str">
        <f t="shared" si="309"/>
        <v>-</v>
      </c>
      <c r="AC312" s="209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334" t="str">
        <f t="shared" si="283"/>
        <v>-</v>
      </c>
      <c r="AH312" s="209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334" t="str">
        <f t="shared" si="285"/>
        <v>-</v>
      </c>
      <c r="AM312" s="209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334" t="str">
        <f t="shared" si="287"/>
        <v>-</v>
      </c>
      <c r="AR312" s="209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335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335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335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335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335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335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197" t="s">
        <v>321</v>
      </c>
      <c r="C313" s="260"/>
      <c r="D313" s="260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28"/>
      <c r="M313" s="129"/>
      <c r="N313" s="130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39" t="str">
        <f t="shared" si="281"/>
        <v>-</v>
      </c>
      <c r="S313" s="209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28" t="str">
        <f t="shared" si="282"/>
        <v>-</v>
      </c>
      <c r="X313" s="209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334" t="str">
        <f t="shared" si="309"/>
        <v>-</v>
      </c>
      <c r="AC313" s="209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334" t="str">
        <f t="shared" si="283"/>
        <v>-</v>
      </c>
      <c r="AH313" s="209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334" t="str">
        <f t="shared" si="285"/>
        <v>-</v>
      </c>
      <c r="AM313" s="209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334" t="str">
        <f t="shared" si="287"/>
        <v>-</v>
      </c>
      <c r="AR313" s="209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335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335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335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335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335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335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197" t="s">
        <v>322</v>
      </c>
      <c r="C314" s="260"/>
      <c r="D314" s="260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28"/>
      <c r="M314" s="129"/>
      <c r="N314" s="130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39" t="str">
        <f t="shared" si="281"/>
        <v>-</v>
      </c>
      <c r="S314" s="209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28" t="str">
        <f t="shared" si="282"/>
        <v>-</v>
      </c>
      <c r="X314" s="209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334" t="str">
        <f t="shared" si="309"/>
        <v>-</v>
      </c>
      <c r="AC314" s="209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334" t="str">
        <f t="shared" si="283"/>
        <v>-</v>
      </c>
      <c r="AH314" s="209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334" t="str">
        <f t="shared" si="285"/>
        <v>-</v>
      </c>
      <c r="AM314" s="209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334" t="str">
        <f t="shared" si="287"/>
        <v>-</v>
      </c>
      <c r="AR314" s="209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335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335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335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335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335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335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197" t="s">
        <v>323</v>
      </c>
      <c r="C315" s="260"/>
      <c r="D315" s="260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28"/>
      <c r="M315" s="129"/>
      <c r="N315" s="130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39" t="str">
        <f t="shared" si="281"/>
        <v>-</v>
      </c>
      <c r="S315" s="209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28" t="str">
        <f t="shared" si="282"/>
        <v>-</v>
      </c>
      <c r="X315" s="209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334" t="str">
        <f t="shared" si="309"/>
        <v>-</v>
      </c>
      <c r="AC315" s="209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334" t="str">
        <f t="shared" si="283"/>
        <v>-</v>
      </c>
      <c r="AH315" s="209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334" t="str">
        <f t="shared" si="285"/>
        <v>-</v>
      </c>
      <c r="AM315" s="209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334" t="str">
        <f t="shared" si="287"/>
        <v>-</v>
      </c>
      <c r="AR315" s="209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335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335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335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335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335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335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197" t="s">
        <v>324</v>
      </c>
      <c r="C316" s="260"/>
      <c r="D316" s="260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28"/>
      <c r="M316" s="129"/>
      <c r="N316" s="130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39" t="str">
        <f t="shared" si="281"/>
        <v>-</v>
      </c>
      <c r="S316" s="209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28" t="str">
        <f t="shared" si="282"/>
        <v>-</v>
      </c>
      <c r="X316" s="209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334" t="str">
        <f t="shared" si="309"/>
        <v>-</v>
      </c>
      <c r="AC316" s="209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334" t="str">
        <f t="shared" si="283"/>
        <v>-</v>
      </c>
      <c r="AH316" s="209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334" t="str">
        <f t="shared" si="285"/>
        <v>-</v>
      </c>
      <c r="AM316" s="209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334" t="str">
        <f t="shared" si="287"/>
        <v>-</v>
      </c>
      <c r="AR316" s="209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335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335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335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335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335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335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197" t="s">
        <v>325</v>
      </c>
      <c r="C317" s="260"/>
      <c r="D317" s="260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28"/>
      <c r="M317" s="129"/>
      <c r="N317" s="130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39" t="str">
        <f t="shared" si="281"/>
        <v>-</v>
      </c>
      <c r="S317" s="209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28" t="str">
        <f t="shared" si="282"/>
        <v>-</v>
      </c>
      <c r="X317" s="209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334" t="str">
        <f t="shared" si="309"/>
        <v>-</v>
      </c>
      <c r="AC317" s="209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334" t="str">
        <f t="shared" si="283"/>
        <v>-</v>
      </c>
      <c r="AH317" s="209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334" t="str">
        <f t="shared" si="285"/>
        <v>-</v>
      </c>
      <c r="AM317" s="209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334" t="str">
        <f t="shared" si="287"/>
        <v>-</v>
      </c>
      <c r="AR317" s="209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335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335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335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335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335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335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197" t="s">
        <v>326</v>
      </c>
      <c r="C318" s="260"/>
      <c r="D318" s="260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28"/>
      <c r="M318" s="129"/>
      <c r="N318" s="130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39" t="str">
        <f t="shared" si="281"/>
        <v>-</v>
      </c>
      <c r="S318" s="209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28" t="str">
        <f t="shared" si="282"/>
        <v>-</v>
      </c>
      <c r="X318" s="209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334" t="str">
        <f t="shared" si="309"/>
        <v>-</v>
      </c>
      <c r="AC318" s="209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334" t="str">
        <f t="shared" si="283"/>
        <v>-</v>
      </c>
      <c r="AH318" s="209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334" t="str">
        <f t="shared" si="285"/>
        <v>-</v>
      </c>
      <c r="AM318" s="209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334" t="str">
        <f t="shared" si="287"/>
        <v>-</v>
      </c>
      <c r="AR318" s="209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335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335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335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335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335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335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197" t="s">
        <v>327</v>
      </c>
      <c r="C319" s="260"/>
      <c r="D319" s="260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28"/>
      <c r="M319" s="129"/>
      <c r="N319" s="130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39" t="str">
        <f t="shared" si="281"/>
        <v>-</v>
      </c>
      <c r="S319" s="209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28" t="str">
        <f t="shared" si="282"/>
        <v>-</v>
      </c>
      <c r="X319" s="209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334" t="str">
        <f t="shared" si="309"/>
        <v>-</v>
      </c>
      <c r="AC319" s="209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334" t="str">
        <f t="shared" si="283"/>
        <v>-</v>
      </c>
      <c r="AH319" s="209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334" t="str">
        <f t="shared" si="285"/>
        <v>-</v>
      </c>
      <c r="AM319" s="209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334" t="str">
        <f t="shared" si="287"/>
        <v>-</v>
      </c>
      <c r="AR319" s="209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335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335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335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335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335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335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197" t="s">
        <v>328</v>
      </c>
      <c r="C320" s="260"/>
      <c r="D320" s="260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28"/>
      <c r="M320" s="129"/>
      <c r="N320" s="130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39" t="str">
        <f t="shared" si="281"/>
        <v>-</v>
      </c>
      <c r="S320" s="209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28" t="str">
        <f t="shared" si="282"/>
        <v>-</v>
      </c>
      <c r="X320" s="209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334" t="str">
        <f t="shared" si="309"/>
        <v>-</v>
      </c>
      <c r="AC320" s="209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334" t="str">
        <f t="shared" si="283"/>
        <v>-</v>
      </c>
      <c r="AH320" s="209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334" t="str">
        <f t="shared" si="285"/>
        <v>-</v>
      </c>
      <c r="AM320" s="209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334" t="str">
        <f t="shared" si="287"/>
        <v>-</v>
      </c>
      <c r="AR320" s="209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335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335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335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335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335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335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197" t="s">
        <v>329</v>
      </c>
      <c r="C321" s="260"/>
      <c r="D321" s="260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28"/>
      <c r="M321" s="129"/>
      <c r="N321" s="130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39" t="str">
        <f t="shared" si="281"/>
        <v>-</v>
      </c>
      <c r="S321" s="209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28" t="str">
        <f t="shared" si="282"/>
        <v>-</v>
      </c>
      <c r="X321" s="209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334" t="str">
        <f t="shared" si="309"/>
        <v>-</v>
      </c>
      <c r="AC321" s="209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334" t="str">
        <f t="shared" si="283"/>
        <v>-</v>
      </c>
      <c r="AH321" s="209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334" t="str">
        <f t="shared" si="285"/>
        <v>-</v>
      </c>
      <c r="AM321" s="209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334" t="str">
        <f t="shared" si="287"/>
        <v>-</v>
      </c>
      <c r="AR321" s="209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335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335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335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335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335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335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197" t="s">
        <v>330</v>
      </c>
      <c r="C322" s="260"/>
      <c r="D322" s="260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28"/>
      <c r="M322" s="129"/>
      <c r="N322" s="130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39" t="str">
        <f t="shared" si="281"/>
        <v>-</v>
      </c>
      <c r="S322" s="209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28" t="str">
        <f t="shared" si="282"/>
        <v>-</v>
      </c>
      <c r="X322" s="209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334" t="str">
        <f t="shared" si="309"/>
        <v>-</v>
      </c>
      <c r="AC322" s="209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334" t="str">
        <f t="shared" si="283"/>
        <v>-</v>
      </c>
      <c r="AH322" s="209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334" t="str">
        <f t="shared" si="285"/>
        <v>-</v>
      </c>
      <c r="AM322" s="209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334" t="str">
        <f t="shared" si="287"/>
        <v>-</v>
      </c>
      <c r="AR322" s="209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335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335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335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335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335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335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197" t="s">
        <v>331</v>
      </c>
      <c r="C323" s="260"/>
      <c r="D323" s="260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28"/>
      <c r="M323" s="129"/>
      <c r="N323" s="130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39" t="str">
        <f t="shared" si="281"/>
        <v>-</v>
      </c>
      <c r="S323" s="209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28" t="str">
        <f t="shared" si="282"/>
        <v>-</v>
      </c>
      <c r="X323" s="209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334" t="str">
        <f t="shared" si="309"/>
        <v>-</v>
      </c>
      <c r="AC323" s="209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334" t="str">
        <f t="shared" si="283"/>
        <v>-</v>
      </c>
      <c r="AH323" s="209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334" t="str">
        <f t="shared" si="285"/>
        <v>-</v>
      </c>
      <c r="AM323" s="209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334" t="str">
        <f t="shared" si="287"/>
        <v>-</v>
      </c>
      <c r="AR323" s="209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335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335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335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335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335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335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197" t="s">
        <v>332</v>
      </c>
      <c r="C324" s="260"/>
      <c r="D324" s="260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28"/>
      <c r="M324" s="129"/>
      <c r="N324" s="130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39" t="str">
        <f t="shared" si="281"/>
        <v>-</v>
      </c>
      <c r="S324" s="209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28" t="str">
        <f t="shared" si="282"/>
        <v>-</v>
      </c>
      <c r="X324" s="209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334" t="str">
        <f t="shared" si="309"/>
        <v>-</v>
      </c>
      <c r="AC324" s="209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334" t="str">
        <f t="shared" si="283"/>
        <v>-</v>
      </c>
      <c r="AH324" s="209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334" t="str">
        <f t="shared" si="285"/>
        <v>-</v>
      </c>
      <c r="AM324" s="209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334" t="str">
        <f t="shared" si="287"/>
        <v>-</v>
      </c>
      <c r="AR324" s="209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335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335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335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335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335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335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197" t="s">
        <v>333</v>
      </c>
      <c r="C325" s="260"/>
      <c r="D325" s="260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28"/>
      <c r="M325" s="129"/>
      <c r="N325" s="130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39" t="str">
        <f t="shared" si="281"/>
        <v>-</v>
      </c>
      <c r="S325" s="209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28" t="str">
        <f t="shared" si="282"/>
        <v>-</v>
      </c>
      <c r="X325" s="209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334" t="str">
        <f t="shared" si="309"/>
        <v>-</v>
      </c>
      <c r="AC325" s="209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334" t="str">
        <f t="shared" si="283"/>
        <v>-</v>
      </c>
      <c r="AH325" s="209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334" t="str">
        <f t="shared" si="285"/>
        <v>-</v>
      </c>
      <c r="AM325" s="209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334" t="str">
        <f t="shared" si="287"/>
        <v>-</v>
      </c>
      <c r="AR325" s="209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335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335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335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335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335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335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197" t="s">
        <v>334</v>
      </c>
      <c r="C326" s="260"/>
      <c r="D326" s="260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28"/>
      <c r="M326" s="129"/>
      <c r="N326" s="130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39" t="str">
        <f t="shared" si="281"/>
        <v>-</v>
      </c>
      <c r="S326" s="209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28" t="str">
        <f t="shared" si="282"/>
        <v>-</v>
      </c>
      <c r="X326" s="209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334" t="str">
        <f t="shared" si="309"/>
        <v>-</v>
      </c>
      <c r="AC326" s="209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334" t="str">
        <f t="shared" si="283"/>
        <v>-</v>
      </c>
      <c r="AH326" s="209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334" t="str">
        <f t="shared" si="285"/>
        <v>-</v>
      </c>
      <c r="AM326" s="209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334" t="str">
        <f t="shared" si="287"/>
        <v>-</v>
      </c>
      <c r="AR326" s="209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335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335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335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335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335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335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197" t="s">
        <v>335</v>
      </c>
      <c r="C327" s="260"/>
      <c r="D327" s="260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28"/>
      <c r="M327" s="129"/>
      <c r="N327" s="130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39" t="str">
        <f t="shared" si="281"/>
        <v>-</v>
      </c>
      <c r="S327" s="209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28" t="str">
        <f t="shared" si="282"/>
        <v>-</v>
      </c>
      <c r="X327" s="209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334" t="str">
        <f t="shared" si="309"/>
        <v>-</v>
      </c>
      <c r="AC327" s="209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334" t="str">
        <f t="shared" si="283"/>
        <v>-</v>
      </c>
      <c r="AH327" s="209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334" t="str">
        <f t="shared" si="285"/>
        <v>-</v>
      </c>
      <c r="AM327" s="209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334" t="str">
        <f t="shared" si="287"/>
        <v>-</v>
      </c>
      <c r="AR327" s="209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335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335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335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335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335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335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197" t="s">
        <v>336</v>
      </c>
      <c r="C328" s="260"/>
      <c r="D328" s="260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28"/>
      <c r="M328" s="129"/>
      <c r="N328" s="130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39" t="str">
        <f t="shared" si="281"/>
        <v>-</v>
      </c>
      <c r="S328" s="209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28" t="str">
        <f t="shared" si="282"/>
        <v>-</v>
      </c>
      <c r="X328" s="209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334" t="str">
        <f t="shared" si="309"/>
        <v>-</v>
      </c>
      <c r="AC328" s="209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334" t="str">
        <f t="shared" si="283"/>
        <v>-</v>
      </c>
      <c r="AH328" s="209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334" t="str">
        <f t="shared" si="285"/>
        <v>-</v>
      </c>
      <c r="AM328" s="209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334" t="str">
        <f t="shared" si="287"/>
        <v>-</v>
      </c>
      <c r="AR328" s="209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335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335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335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335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335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335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197" t="s">
        <v>337</v>
      </c>
      <c r="C329" s="260"/>
      <c r="D329" s="260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28"/>
      <c r="M329" s="129"/>
      <c r="N329" s="130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39" t="str">
        <f t="shared" si="281"/>
        <v>-</v>
      </c>
      <c r="S329" s="209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28" t="str">
        <f t="shared" si="282"/>
        <v>-</v>
      </c>
      <c r="X329" s="209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334" t="str">
        <f t="shared" si="309"/>
        <v>-</v>
      </c>
      <c r="AC329" s="209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334" t="str">
        <f t="shared" si="283"/>
        <v>-</v>
      </c>
      <c r="AH329" s="209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334" t="str">
        <f t="shared" si="285"/>
        <v>-</v>
      </c>
      <c r="AM329" s="209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334" t="str">
        <f t="shared" si="287"/>
        <v>-</v>
      </c>
      <c r="AR329" s="209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335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335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335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335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335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335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197" t="s">
        <v>338</v>
      </c>
      <c r="C330" s="260"/>
      <c r="D330" s="260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28"/>
      <c r="M330" s="129"/>
      <c r="N330" s="130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39" t="str">
        <f t="shared" si="281"/>
        <v>-</v>
      </c>
      <c r="S330" s="209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28" t="str">
        <f t="shared" si="282"/>
        <v>-</v>
      </c>
      <c r="X330" s="209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334" t="str">
        <f t="shared" si="309"/>
        <v>-</v>
      </c>
      <c r="AC330" s="209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334" t="str">
        <f t="shared" si="283"/>
        <v>-</v>
      </c>
      <c r="AH330" s="209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334" t="str">
        <f t="shared" si="285"/>
        <v>-</v>
      </c>
      <c r="AM330" s="209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334" t="str">
        <f t="shared" si="287"/>
        <v>-</v>
      </c>
      <c r="AR330" s="209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335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335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335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335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335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335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197" t="s">
        <v>339</v>
      </c>
      <c r="C331" s="260"/>
      <c r="D331" s="260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28"/>
      <c r="M331" s="129"/>
      <c r="N331" s="130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39" t="str">
        <f t="shared" si="281"/>
        <v>-</v>
      </c>
      <c r="S331" s="209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28" t="str">
        <f t="shared" si="282"/>
        <v>-</v>
      </c>
      <c r="X331" s="209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334" t="str">
        <f t="shared" si="309"/>
        <v>-</v>
      </c>
      <c r="AC331" s="209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334" t="str">
        <f t="shared" si="283"/>
        <v>-</v>
      </c>
      <c r="AH331" s="209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334" t="str">
        <f t="shared" si="285"/>
        <v>-</v>
      </c>
      <c r="AM331" s="209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334" t="str">
        <f t="shared" si="287"/>
        <v>-</v>
      </c>
      <c r="AR331" s="209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335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335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335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335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335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335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197" t="s">
        <v>340</v>
      </c>
      <c r="C332" s="260"/>
      <c r="D332" s="260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28"/>
      <c r="M332" s="129"/>
      <c r="N332" s="130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39" t="str">
        <f t="shared" si="281"/>
        <v>-</v>
      </c>
      <c r="S332" s="209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28" t="str">
        <f t="shared" si="282"/>
        <v>-</v>
      </c>
      <c r="X332" s="209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334" t="str">
        <f t="shared" si="309"/>
        <v>-</v>
      </c>
      <c r="AC332" s="209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334" t="str">
        <f t="shared" si="283"/>
        <v>-</v>
      </c>
      <c r="AH332" s="209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334" t="str">
        <f t="shared" si="285"/>
        <v>-</v>
      </c>
      <c r="AM332" s="209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334" t="str">
        <f t="shared" si="287"/>
        <v>-</v>
      </c>
      <c r="AR332" s="209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335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335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335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335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335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335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197" t="s">
        <v>341</v>
      </c>
      <c r="C333" s="260"/>
      <c r="D333" s="260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28"/>
      <c r="M333" s="129"/>
      <c r="N333" s="130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39" t="str">
        <f t="shared" si="281"/>
        <v>-</v>
      </c>
      <c r="S333" s="209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28" t="str">
        <f t="shared" si="282"/>
        <v>-</v>
      </c>
      <c r="X333" s="209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334" t="str">
        <f t="shared" si="309"/>
        <v>-</v>
      </c>
      <c r="AC333" s="209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334" t="str">
        <f t="shared" si="283"/>
        <v>-</v>
      </c>
      <c r="AH333" s="209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334" t="str">
        <f t="shared" si="285"/>
        <v>-</v>
      </c>
      <c r="AM333" s="209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334" t="str">
        <f t="shared" si="287"/>
        <v>-</v>
      </c>
      <c r="AR333" s="209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335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335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335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335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335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335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197" t="s">
        <v>342</v>
      </c>
      <c r="C334" s="260"/>
      <c r="D334" s="260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28"/>
      <c r="M334" s="129"/>
      <c r="N334" s="130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39" t="str">
        <f t="shared" si="281"/>
        <v>-</v>
      </c>
      <c r="S334" s="209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28" t="str">
        <f t="shared" si="282"/>
        <v>-</v>
      </c>
      <c r="X334" s="209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334" t="str">
        <f t="shared" si="309"/>
        <v>-</v>
      </c>
      <c r="AC334" s="209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334" t="str">
        <f t="shared" si="283"/>
        <v>-</v>
      </c>
      <c r="AH334" s="209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334" t="str">
        <f t="shared" si="285"/>
        <v>-</v>
      </c>
      <c r="AM334" s="209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334" t="str">
        <f t="shared" si="287"/>
        <v>-</v>
      </c>
      <c r="AR334" s="209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335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335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335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335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335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335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197" t="s">
        <v>343</v>
      </c>
      <c r="C335" s="260"/>
      <c r="D335" s="260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28"/>
      <c r="M335" s="129"/>
      <c r="N335" s="130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39" t="str">
        <f t="shared" si="281"/>
        <v>-</v>
      </c>
      <c r="S335" s="209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28" t="str">
        <f t="shared" si="282"/>
        <v>-</v>
      </c>
      <c r="X335" s="209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334" t="str">
        <f t="shared" si="309"/>
        <v>-</v>
      </c>
      <c r="AC335" s="209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334" t="str">
        <f t="shared" si="283"/>
        <v>-</v>
      </c>
      <c r="AH335" s="209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334" t="str">
        <f t="shared" si="285"/>
        <v>-</v>
      </c>
      <c r="AM335" s="209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334" t="str">
        <f t="shared" si="287"/>
        <v>-</v>
      </c>
      <c r="AR335" s="209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335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335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335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335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335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335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197" t="s">
        <v>344</v>
      </c>
      <c r="C336" s="260"/>
      <c r="D336" s="260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28"/>
      <c r="M336" s="129"/>
      <c r="N336" s="130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39" t="str">
        <f t="shared" si="281"/>
        <v>-</v>
      </c>
      <c r="S336" s="209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28" t="str">
        <f t="shared" si="282"/>
        <v>-</v>
      </c>
      <c r="X336" s="209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334" t="str">
        <f t="shared" si="309"/>
        <v>-</v>
      </c>
      <c r="AC336" s="209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334" t="str">
        <f t="shared" si="283"/>
        <v>-</v>
      </c>
      <c r="AH336" s="209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334" t="str">
        <f t="shared" si="285"/>
        <v>-</v>
      </c>
      <c r="AM336" s="209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334" t="str">
        <f t="shared" si="287"/>
        <v>-</v>
      </c>
      <c r="AR336" s="209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335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335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335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335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335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335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197" t="s">
        <v>345</v>
      </c>
      <c r="C337" s="260"/>
      <c r="D337" s="260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28"/>
      <c r="M337" s="129"/>
      <c r="N337" s="130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39" t="str">
        <f t="shared" si="281"/>
        <v>-</v>
      </c>
      <c r="S337" s="209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28" t="str">
        <f t="shared" si="282"/>
        <v>-</v>
      </c>
      <c r="X337" s="209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334" t="str">
        <f t="shared" si="309"/>
        <v>-</v>
      </c>
      <c r="AC337" s="209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334" t="str">
        <f t="shared" si="283"/>
        <v>-</v>
      </c>
      <c r="AH337" s="209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334" t="str">
        <f t="shared" si="285"/>
        <v>-</v>
      </c>
      <c r="AM337" s="209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334" t="str">
        <f t="shared" si="287"/>
        <v>-</v>
      </c>
      <c r="AR337" s="209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335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335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335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335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335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335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197" t="s">
        <v>346</v>
      </c>
      <c r="C338" s="260"/>
      <c r="D338" s="260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28"/>
      <c r="M338" s="129"/>
      <c r="N338" s="130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39" t="str">
        <f t="shared" si="281"/>
        <v>-</v>
      </c>
      <c r="S338" s="209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28" t="str">
        <f t="shared" si="282"/>
        <v>-</v>
      </c>
      <c r="X338" s="209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334" t="str">
        <f t="shared" si="309"/>
        <v>-</v>
      </c>
      <c r="AC338" s="209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334" t="str">
        <f t="shared" si="283"/>
        <v>-</v>
      </c>
      <c r="AH338" s="209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334" t="str">
        <f t="shared" si="285"/>
        <v>-</v>
      </c>
      <c r="AM338" s="209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334" t="str">
        <f t="shared" si="287"/>
        <v>-</v>
      </c>
      <c r="AR338" s="209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335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335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335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335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335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335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197" t="s">
        <v>347</v>
      </c>
      <c r="C339" s="260"/>
      <c r="D339" s="260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28"/>
      <c r="M339" s="129"/>
      <c r="N339" s="130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39" t="str">
        <f t="shared" si="281"/>
        <v>-</v>
      </c>
      <c r="S339" s="209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28" t="str">
        <f t="shared" si="282"/>
        <v>-</v>
      </c>
      <c r="X339" s="209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334" t="str">
        <f t="shared" si="309"/>
        <v>-</v>
      </c>
      <c r="AC339" s="209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334" t="str">
        <f t="shared" si="283"/>
        <v>-</v>
      </c>
      <c r="AH339" s="209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334" t="str">
        <f t="shared" si="285"/>
        <v>-</v>
      </c>
      <c r="AM339" s="209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334" t="str">
        <f t="shared" si="287"/>
        <v>-</v>
      </c>
      <c r="AR339" s="209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335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335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335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335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335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335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197" t="s">
        <v>348</v>
      </c>
      <c r="C340" s="260"/>
      <c r="D340" s="260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28"/>
      <c r="M340" s="129"/>
      <c r="N340" s="130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39" t="str">
        <f t="shared" si="281"/>
        <v>-</v>
      </c>
      <c r="S340" s="209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28" t="str">
        <f t="shared" si="282"/>
        <v>-</v>
      </c>
      <c r="X340" s="209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334" t="str">
        <f t="shared" si="309"/>
        <v>-</v>
      </c>
      <c r="AC340" s="209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334" t="str">
        <f t="shared" si="283"/>
        <v>-</v>
      </c>
      <c r="AH340" s="209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334" t="str">
        <f t="shared" si="285"/>
        <v>-</v>
      </c>
      <c r="AM340" s="209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334" t="str">
        <f t="shared" si="287"/>
        <v>-</v>
      </c>
      <c r="AR340" s="209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335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335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335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335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335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335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197" t="s">
        <v>349</v>
      </c>
      <c r="C341" s="260"/>
      <c r="D341" s="260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28"/>
      <c r="M341" s="129"/>
      <c r="N341" s="130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39" t="str">
        <f t="shared" si="281"/>
        <v>-</v>
      </c>
      <c r="S341" s="209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28" t="str">
        <f t="shared" si="282"/>
        <v>-</v>
      </c>
      <c r="X341" s="209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334" t="str">
        <f t="shared" si="309"/>
        <v>-</v>
      </c>
      <c r="AC341" s="209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334" t="str">
        <f t="shared" si="283"/>
        <v>-</v>
      </c>
      <c r="AH341" s="209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334" t="str">
        <f t="shared" si="285"/>
        <v>-</v>
      </c>
      <c r="AM341" s="209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334" t="str">
        <f t="shared" si="287"/>
        <v>-</v>
      </c>
      <c r="AR341" s="209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335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335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335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335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335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335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197" t="s">
        <v>350</v>
      </c>
      <c r="C342" s="260"/>
      <c r="D342" s="260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28"/>
      <c r="M342" s="129"/>
      <c r="N342" s="130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39" t="str">
        <f t="shared" si="281"/>
        <v>-</v>
      </c>
      <c r="S342" s="209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28" t="str">
        <f t="shared" si="282"/>
        <v>-</v>
      </c>
      <c r="X342" s="209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334" t="str">
        <f t="shared" si="309"/>
        <v>-</v>
      </c>
      <c r="AC342" s="209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334" t="str">
        <f t="shared" si="283"/>
        <v>-</v>
      </c>
      <c r="AH342" s="209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334" t="str">
        <f t="shared" si="285"/>
        <v>-</v>
      </c>
      <c r="AM342" s="209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334" t="str">
        <f t="shared" si="287"/>
        <v>-</v>
      </c>
      <c r="AR342" s="209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335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335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335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335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335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335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197" t="s">
        <v>351</v>
      </c>
      <c r="C343" s="260"/>
      <c r="D343" s="260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28"/>
      <c r="M343" s="129"/>
      <c r="N343" s="130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39" t="str">
        <f t="shared" si="281"/>
        <v>-</v>
      </c>
      <c r="S343" s="209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28" t="str">
        <f t="shared" si="282"/>
        <v>-</v>
      </c>
      <c r="X343" s="209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334" t="str">
        <f t="shared" si="309"/>
        <v>-</v>
      </c>
      <c r="AC343" s="209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334" t="str">
        <f t="shared" si="283"/>
        <v>-</v>
      </c>
      <c r="AH343" s="209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334" t="str">
        <f t="shared" si="285"/>
        <v>-</v>
      </c>
      <c r="AM343" s="209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334" t="str">
        <f t="shared" si="287"/>
        <v>-</v>
      </c>
      <c r="AR343" s="209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335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335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335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335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335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335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197" t="s">
        <v>352</v>
      </c>
      <c r="C344" s="260"/>
      <c r="D344" s="260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28"/>
      <c r="M344" s="129"/>
      <c r="N344" s="130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39" t="str">
        <f t="shared" si="281"/>
        <v>-</v>
      </c>
      <c r="S344" s="209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28" t="str">
        <f t="shared" si="282"/>
        <v>-</v>
      </c>
      <c r="X344" s="209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334" t="str">
        <f t="shared" si="309"/>
        <v>-</v>
      </c>
      <c r="AC344" s="209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334" t="str">
        <f t="shared" si="283"/>
        <v>-</v>
      </c>
      <c r="AH344" s="209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334" t="str">
        <f t="shared" si="285"/>
        <v>-</v>
      </c>
      <c r="AM344" s="209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334" t="str">
        <f t="shared" si="287"/>
        <v>-</v>
      </c>
      <c r="AR344" s="209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335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335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335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335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335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335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197" t="s">
        <v>353</v>
      </c>
      <c r="C345" s="260"/>
      <c r="D345" s="260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28"/>
      <c r="M345" s="129"/>
      <c r="N345" s="130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39" t="str">
        <f t="shared" si="281"/>
        <v>-</v>
      </c>
      <c r="S345" s="209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28" t="str">
        <f t="shared" si="282"/>
        <v>-</v>
      </c>
      <c r="X345" s="209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334" t="str">
        <f t="shared" si="309"/>
        <v>-</v>
      </c>
      <c r="AC345" s="209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334" t="str">
        <f t="shared" si="283"/>
        <v>-</v>
      </c>
      <c r="AH345" s="209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334" t="str">
        <f t="shared" si="285"/>
        <v>-</v>
      </c>
      <c r="AM345" s="209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334" t="str">
        <f t="shared" si="287"/>
        <v>-</v>
      </c>
      <c r="AR345" s="209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335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335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335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335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335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335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197" t="s">
        <v>354</v>
      </c>
      <c r="C346" s="260"/>
      <c r="D346" s="260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28"/>
      <c r="M346" s="129"/>
      <c r="N346" s="130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39" t="str">
        <f t="shared" si="281"/>
        <v>-</v>
      </c>
      <c r="S346" s="209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28" t="str">
        <f t="shared" si="282"/>
        <v>-</v>
      </c>
      <c r="X346" s="209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334" t="str">
        <f t="shared" si="309"/>
        <v>-</v>
      </c>
      <c r="AC346" s="209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334" t="str">
        <f t="shared" si="283"/>
        <v>-</v>
      </c>
      <c r="AH346" s="209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334" t="str">
        <f t="shared" si="285"/>
        <v>-</v>
      </c>
      <c r="AM346" s="209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334" t="str">
        <f t="shared" si="287"/>
        <v>-</v>
      </c>
      <c r="AR346" s="209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335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335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335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335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335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335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197" t="s">
        <v>355</v>
      </c>
      <c r="C347" s="260"/>
      <c r="D347" s="260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28"/>
      <c r="M347" s="129"/>
      <c r="N347" s="130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39" t="str">
        <f t="shared" si="281"/>
        <v>-</v>
      </c>
      <c r="S347" s="209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28" t="str">
        <f t="shared" si="282"/>
        <v>-</v>
      </c>
      <c r="X347" s="209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334" t="str">
        <f t="shared" si="309"/>
        <v>-</v>
      </c>
      <c r="AC347" s="209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334" t="str">
        <f t="shared" si="283"/>
        <v>-</v>
      </c>
      <c r="AH347" s="209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334" t="str">
        <f t="shared" si="285"/>
        <v>-</v>
      </c>
      <c r="AM347" s="209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334" t="str">
        <f t="shared" si="287"/>
        <v>-</v>
      </c>
      <c r="AR347" s="209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335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335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335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335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335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335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197" t="s">
        <v>356</v>
      </c>
      <c r="C348" s="260"/>
      <c r="D348" s="260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28"/>
      <c r="M348" s="129"/>
      <c r="N348" s="130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39" t="str">
        <f t="shared" si="281"/>
        <v>-</v>
      </c>
      <c r="S348" s="209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28" t="str">
        <f t="shared" si="282"/>
        <v>-</v>
      </c>
      <c r="X348" s="209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334" t="str">
        <f t="shared" si="309"/>
        <v>-</v>
      </c>
      <c r="AC348" s="209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334" t="str">
        <f t="shared" si="283"/>
        <v>-</v>
      </c>
      <c r="AH348" s="209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334" t="str">
        <f t="shared" si="285"/>
        <v>-</v>
      </c>
      <c r="AM348" s="209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334" t="str">
        <f t="shared" si="287"/>
        <v>-</v>
      </c>
      <c r="AR348" s="209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335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335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335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335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335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335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197" t="s">
        <v>357</v>
      </c>
      <c r="C349" s="260"/>
      <c r="D349" s="260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28"/>
      <c r="M349" s="129"/>
      <c r="N349" s="130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39" t="str">
        <f t="shared" si="281"/>
        <v>-</v>
      </c>
      <c r="S349" s="209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28" t="str">
        <f t="shared" si="282"/>
        <v>-</v>
      </c>
      <c r="X349" s="209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334" t="str">
        <f t="shared" si="309"/>
        <v>-</v>
      </c>
      <c r="AC349" s="209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334" t="str">
        <f t="shared" si="283"/>
        <v>-</v>
      </c>
      <c r="AH349" s="209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334" t="str">
        <f t="shared" si="285"/>
        <v>-</v>
      </c>
      <c r="AM349" s="209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334" t="str">
        <f t="shared" si="287"/>
        <v>-</v>
      </c>
      <c r="AR349" s="209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335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335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335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335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335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335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197" t="s">
        <v>358</v>
      </c>
      <c r="C350" s="260"/>
      <c r="D350" s="260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28"/>
      <c r="M350" s="129"/>
      <c r="N350" s="130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39" t="str">
        <f t="shared" si="281"/>
        <v>-</v>
      </c>
      <c r="S350" s="209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28" t="str">
        <f t="shared" si="282"/>
        <v>-</v>
      </c>
      <c r="X350" s="209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334" t="str">
        <f t="shared" si="309"/>
        <v>-</v>
      </c>
      <c r="AC350" s="209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334" t="str">
        <f t="shared" si="283"/>
        <v>-</v>
      </c>
      <c r="AH350" s="209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334" t="str">
        <f t="shared" si="285"/>
        <v>-</v>
      </c>
      <c r="AM350" s="209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334" t="str">
        <f t="shared" si="287"/>
        <v>-</v>
      </c>
      <c r="AR350" s="209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335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335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335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335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335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335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197" t="s">
        <v>359</v>
      </c>
      <c r="C351" s="260"/>
      <c r="D351" s="260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28"/>
      <c r="M351" s="129"/>
      <c r="N351" s="130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39" t="str">
        <f t="shared" si="281"/>
        <v>-</v>
      </c>
      <c r="S351" s="209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28" t="str">
        <f t="shared" si="282"/>
        <v>-</v>
      </c>
      <c r="X351" s="209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334" t="str">
        <f t="shared" si="309"/>
        <v>-</v>
      </c>
      <c r="AC351" s="209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334" t="str">
        <f t="shared" si="283"/>
        <v>-</v>
      </c>
      <c r="AH351" s="209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334" t="str">
        <f t="shared" si="285"/>
        <v>-</v>
      </c>
      <c r="AM351" s="209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334" t="str">
        <f t="shared" si="287"/>
        <v>-</v>
      </c>
      <c r="AR351" s="209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335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335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335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335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335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335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197" t="s">
        <v>360</v>
      </c>
      <c r="C352" s="260"/>
      <c r="D352" s="260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28"/>
      <c r="M352" s="129"/>
      <c r="N352" s="130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39" t="str">
        <f t="shared" si="281"/>
        <v>-</v>
      </c>
      <c r="S352" s="209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28" t="str">
        <f t="shared" si="282"/>
        <v>-</v>
      </c>
      <c r="X352" s="209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334" t="str">
        <f t="shared" si="309"/>
        <v>-</v>
      </c>
      <c r="AC352" s="209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334" t="str">
        <f t="shared" si="283"/>
        <v>-</v>
      </c>
      <c r="AH352" s="209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334" t="str">
        <f t="shared" si="285"/>
        <v>-</v>
      </c>
      <c r="AM352" s="209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334" t="str">
        <f t="shared" si="287"/>
        <v>-</v>
      </c>
      <c r="AR352" s="209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335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335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335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335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335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335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197" t="s">
        <v>361</v>
      </c>
      <c r="C353" s="260"/>
      <c r="D353" s="260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28"/>
      <c r="M353" s="129"/>
      <c r="N353" s="130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39" t="str">
        <f t="shared" si="281"/>
        <v>-</v>
      </c>
      <c r="S353" s="209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28" t="str">
        <f t="shared" si="282"/>
        <v>-</v>
      </c>
      <c r="X353" s="209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334" t="str">
        <f t="shared" si="309"/>
        <v>-</v>
      </c>
      <c r="AC353" s="209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334" t="str">
        <f t="shared" si="283"/>
        <v>-</v>
      </c>
      <c r="AH353" s="209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334" t="str">
        <f t="shared" si="285"/>
        <v>-</v>
      </c>
      <c r="AM353" s="209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334" t="str">
        <f t="shared" si="287"/>
        <v>-</v>
      </c>
      <c r="AR353" s="209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335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335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335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335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335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335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197" t="s">
        <v>362</v>
      </c>
      <c r="C354" s="260"/>
      <c r="D354" s="260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28"/>
      <c r="M354" s="129"/>
      <c r="N354" s="130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39" t="str">
        <f t="shared" si="281"/>
        <v>-</v>
      </c>
      <c r="S354" s="209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28" t="str">
        <f t="shared" si="282"/>
        <v>-</v>
      </c>
      <c r="X354" s="209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334" t="str">
        <f t="shared" si="309"/>
        <v>-</v>
      </c>
      <c r="AC354" s="209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334" t="str">
        <f t="shared" si="283"/>
        <v>-</v>
      </c>
      <c r="AH354" s="209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334" t="str">
        <f t="shared" si="285"/>
        <v>-</v>
      </c>
      <c r="AM354" s="209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334" t="str">
        <f t="shared" si="287"/>
        <v>-</v>
      </c>
      <c r="AR354" s="209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335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335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335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335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335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335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197" t="s">
        <v>363</v>
      </c>
      <c r="C355" s="260"/>
      <c r="D355" s="260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28"/>
      <c r="M355" s="129"/>
      <c r="N355" s="130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39" t="str">
        <f t="shared" si="281"/>
        <v>-</v>
      </c>
      <c r="S355" s="209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28" t="str">
        <f t="shared" si="282"/>
        <v>-</v>
      </c>
      <c r="X355" s="209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334" t="str">
        <f t="shared" si="309"/>
        <v>-</v>
      </c>
      <c r="AC355" s="209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334" t="str">
        <f t="shared" si="283"/>
        <v>-</v>
      </c>
      <c r="AH355" s="209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334" t="str">
        <f t="shared" si="285"/>
        <v>-</v>
      </c>
      <c r="AM355" s="209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334" t="str">
        <f t="shared" si="287"/>
        <v>-</v>
      </c>
      <c r="AR355" s="209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335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335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335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335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335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335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197" t="s">
        <v>364</v>
      </c>
      <c r="C356" s="260"/>
      <c r="D356" s="260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28"/>
      <c r="M356" s="129"/>
      <c r="N356" s="130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39" t="str">
        <f t="shared" ref="R356:R419" si="341">IF(AND($C356&gt;0,$F356="Electricité",$D356&lt;DATEVALUE("30/06/2023")),P356,"-")</f>
        <v>-</v>
      </c>
      <c r="S356" s="209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28" t="str">
        <f t="shared" ref="W356:X419" si="342">IF(AND($C356&gt;0,$F356="Electricité",$D356&lt;DATEVALUE("30/06/2023")),U356,"-")</f>
        <v>-</v>
      </c>
      <c r="X356" s="209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334" t="str">
        <f t="shared" si="309"/>
        <v>-</v>
      </c>
      <c r="AC356" s="209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334" t="str">
        <f t="shared" ref="AG356:AG419" si="343">IF(AND($C356&gt;0,$F356="Electricité",$D356&lt;DATEVALUE("30/06/2023")),AE356,"-")</f>
        <v>-</v>
      </c>
      <c r="AH356" s="209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334" t="str">
        <f t="shared" ref="AL356:AL419" si="345">IF(AND($C356&gt;0,$F356="Electricité",$D356&lt;DATEVALUE("30/06/2023")),AJ356,"-")</f>
        <v>-</v>
      </c>
      <c r="AM356" s="209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334" t="str">
        <f t="shared" ref="AQ356:AQ419" si="347">IF(AND($C356&gt;0,$F356="Electricité",$D356&lt;DATEVALUE("30/06/2023")),AO356,"-")</f>
        <v>-</v>
      </c>
      <c r="AR356" s="209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335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335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335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335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335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335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197" t="s">
        <v>365</v>
      </c>
      <c r="C357" s="260"/>
      <c r="D357" s="260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28"/>
      <c r="M357" s="129"/>
      <c r="N357" s="130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39" t="str">
        <f t="shared" si="341"/>
        <v>-</v>
      </c>
      <c r="S357" s="209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28" t="str">
        <f t="shared" si="342"/>
        <v>-</v>
      </c>
      <c r="X357" s="209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334" t="str">
        <f t="shared" ref="AB357:AC420" si="369">IF(AND($C357&gt;0,$F357="Electricité",$D357&lt;DATEVALUE("30/06/2023")),Z357,"-")</f>
        <v>-</v>
      </c>
      <c r="AC357" s="209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334" t="str">
        <f t="shared" si="343"/>
        <v>-</v>
      </c>
      <c r="AH357" s="209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334" t="str">
        <f t="shared" si="345"/>
        <v>-</v>
      </c>
      <c r="AM357" s="209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334" t="str">
        <f t="shared" si="347"/>
        <v>-</v>
      </c>
      <c r="AR357" s="209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335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335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335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335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335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335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197" t="s">
        <v>366</v>
      </c>
      <c r="C358" s="260"/>
      <c r="D358" s="260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28"/>
      <c r="M358" s="129"/>
      <c r="N358" s="130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39" t="str">
        <f t="shared" si="341"/>
        <v>-</v>
      </c>
      <c r="S358" s="209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28" t="str">
        <f t="shared" si="342"/>
        <v>-</v>
      </c>
      <c r="X358" s="209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334" t="str">
        <f t="shared" si="369"/>
        <v>-</v>
      </c>
      <c r="AC358" s="209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334" t="str">
        <f t="shared" si="343"/>
        <v>-</v>
      </c>
      <c r="AH358" s="209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334" t="str">
        <f t="shared" si="345"/>
        <v>-</v>
      </c>
      <c r="AM358" s="209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334" t="str">
        <f t="shared" si="347"/>
        <v>-</v>
      </c>
      <c r="AR358" s="209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335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335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335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335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335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335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197" t="s">
        <v>367</v>
      </c>
      <c r="C359" s="260"/>
      <c r="D359" s="260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28"/>
      <c r="M359" s="129"/>
      <c r="N359" s="130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39" t="str">
        <f t="shared" si="341"/>
        <v>-</v>
      </c>
      <c r="S359" s="209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28" t="str">
        <f t="shared" si="342"/>
        <v>-</v>
      </c>
      <c r="X359" s="209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334" t="str">
        <f t="shared" si="369"/>
        <v>-</v>
      </c>
      <c r="AC359" s="209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334" t="str">
        <f t="shared" si="343"/>
        <v>-</v>
      </c>
      <c r="AH359" s="209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334" t="str">
        <f t="shared" si="345"/>
        <v>-</v>
      </c>
      <c r="AM359" s="209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334" t="str">
        <f t="shared" si="347"/>
        <v>-</v>
      </c>
      <c r="AR359" s="209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335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335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335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335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335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335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197" t="s">
        <v>368</v>
      </c>
      <c r="C360" s="260"/>
      <c r="D360" s="260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28"/>
      <c r="M360" s="129"/>
      <c r="N360" s="130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39" t="str">
        <f t="shared" si="341"/>
        <v>-</v>
      </c>
      <c r="S360" s="209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28" t="str">
        <f t="shared" si="342"/>
        <v>-</v>
      </c>
      <c r="X360" s="209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334" t="str">
        <f t="shared" si="369"/>
        <v>-</v>
      </c>
      <c r="AC360" s="209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334" t="str">
        <f t="shared" si="343"/>
        <v>-</v>
      </c>
      <c r="AH360" s="209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334" t="str">
        <f t="shared" si="345"/>
        <v>-</v>
      </c>
      <c r="AM360" s="209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334" t="str">
        <f t="shared" si="347"/>
        <v>-</v>
      </c>
      <c r="AR360" s="209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335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335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335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335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335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335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197" t="s">
        <v>369</v>
      </c>
      <c r="C361" s="260"/>
      <c r="D361" s="260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28"/>
      <c r="M361" s="129"/>
      <c r="N361" s="130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39" t="str">
        <f t="shared" si="341"/>
        <v>-</v>
      </c>
      <c r="S361" s="209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28" t="str">
        <f t="shared" si="342"/>
        <v>-</v>
      </c>
      <c r="X361" s="209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334" t="str">
        <f t="shared" si="369"/>
        <v>-</v>
      </c>
      <c r="AC361" s="209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334" t="str">
        <f t="shared" si="343"/>
        <v>-</v>
      </c>
      <c r="AH361" s="209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334" t="str">
        <f t="shared" si="345"/>
        <v>-</v>
      </c>
      <c r="AM361" s="209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334" t="str">
        <f t="shared" si="347"/>
        <v>-</v>
      </c>
      <c r="AR361" s="209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335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335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335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335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335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335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197" t="s">
        <v>370</v>
      </c>
      <c r="C362" s="260"/>
      <c r="D362" s="260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28"/>
      <c r="M362" s="129"/>
      <c r="N362" s="130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39" t="str">
        <f t="shared" si="341"/>
        <v>-</v>
      </c>
      <c r="S362" s="209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28" t="str">
        <f t="shared" si="342"/>
        <v>-</v>
      </c>
      <c r="X362" s="209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334" t="str">
        <f t="shared" si="369"/>
        <v>-</v>
      </c>
      <c r="AC362" s="209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334" t="str">
        <f t="shared" si="343"/>
        <v>-</v>
      </c>
      <c r="AH362" s="209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334" t="str">
        <f t="shared" si="345"/>
        <v>-</v>
      </c>
      <c r="AM362" s="209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334" t="str">
        <f t="shared" si="347"/>
        <v>-</v>
      </c>
      <c r="AR362" s="209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335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335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335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335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335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335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197" t="s">
        <v>371</v>
      </c>
      <c r="C363" s="260"/>
      <c r="D363" s="260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28"/>
      <c r="M363" s="129"/>
      <c r="N363" s="130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39" t="str">
        <f t="shared" si="341"/>
        <v>-</v>
      </c>
      <c r="S363" s="209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28" t="str">
        <f t="shared" si="342"/>
        <v>-</v>
      </c>
      <c r="X363" s="209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334" t="str">
        <f t="shared" si="369"/>
        <v>-</v>
      </c>
      <c r="AC363" s="209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334" t="str">
        <f t="shared" si="343"/>
        <v>-</v>
      </c>
      <c r="AH363" s="209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334" t="str">
        <f t="shared" si="345"/>
        <v>-</v>
      </c>
      <c r="AM363" s="209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334" t="str">
        <f t="shared" si="347"/>
        <v>-</v>
      </c>
      <c r="AR363" s="209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335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335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335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335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335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335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197" t="s">
        <v>372</v>
      </c>
      <c r="C364" s="260"/>
      <c r="D364" s="260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28"/>
      <c r="M364" s="129"/>
      <c r="N364" s="130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39" t="str">
        <f t="shared" si="341"/>
        <v>-</v>
      </c>
      <c r="S364" s="209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28" t="str">
        <f t="shared" si="342"/>
        <v>-</v>
      </c>
      <c r="X364" s="209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334" t="str">
        <f t="shared" si="369"/>
        <v>-</v>
      </c>
      <c r="AC364" s="209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334" t="str">
        <f t="shared" si="343"/>
        <v>-</v>
      </c>
      <c r="AH364" s="209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334" t="str">
        <f t="shared" si="345"/>
        <v>-</v>
      </c>
      <c r="AM364" s="209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334" t="str">
        <f t="shared" si="347"/>
        <v>-</v>
      </c>
      <c r="AR364" s="209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335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335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335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335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335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335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197" t="s">
        <v>373</v>
      </c>
      <c r="C365" s="260"/>
      <c r="D365" s="260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28"/>
      <c r="M365" s="129"/>
      <c r="N365" s="130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39" t="str">
        <f t="shared" si="341"/>
        <v>-</v>
      </c>
      <c r="S365" s="209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28" t="str">
        <f t="shared" si="342"/>
        <v>-</v>
      </c>
      <c r="X365" s="209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334" t="str">
        <f t="shared" si="369"/>
        <v>-</v>
      </c>
      <c r="AC365" s="209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334" t="str">
        <f t="shared" si="343"/>
        <v>-</v>
      </c>
      <c r="AH365" s="209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334" t="str">
        <f t="shared" si="345"/>
        <v>-</v>
      </c>
      <c r="AM365" s="209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334" t="str">
        <f t="shared" si="347"/>
        <v>-</v>
      </c>
      <c r="AR365" s="209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335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335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335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335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335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335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197" t="s">
        <v>374</v>
      </c>
      <c r="C366" s="260"/>
      <c r="D366" s="260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28"/>
      <c r="M366" s="129"/>
      <c r="N366" s="130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39" t="str">
        <f t="shared" si="341"/>
        <v>-</v>
      </c>
      <c r="S366" s="209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28" t="str">
        <f t="shared" si="342"/>
        <v>-</v>
      </c>
      <c r="X366" s="209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334" t="str">
        <f t="shared" si="369"/>
        <v>-</v>
      </c>
      <c r="AC366" s="209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334" t="str">
        <f t="shared" si="343"/>
        <v>-</v>
      </c>
      <c r="AH366" s="209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334" t="str">
        <f t="shared" si="345"/>
        <v>-</v>
      </c>
      <c r="AM366" s="209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334" t="str">
        <f t="shared" si="347"/>
        <v>-</v>
      </c>
      <c r="AR366" s="209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335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335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335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335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335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335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197" t="s">
        <v>375</v>
      </c>
      <c r="C367" s="260"/>
      <c r="D367" s="260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28"/>
      <c r="M367" s="129"/>
      <c r="N367" s="130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39" t="str">
        <f t="shared" si="341"/>
        <v>-</v>
      </c>
      <c r="S367" s="209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28" t="str">
        <f t="shared" si="342"/>
        <v>-</v>
      </c>
      <c r="X367" s="209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334" t="str">
        <f t="shared" si="369"/>
        <v>-</v>
      </c>
      <c r="AC367" s="209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334" t="str">
        <f t="shared" si="343"/>
        <v>-</v>
      </c>
      <c r="AH367" s="209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334" t="str">
        <f t="shared" si="345"/>
        <v>-</v>
      </c>
      <c r="AM367" s="209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334" t="str">
        <f t="shared" si="347"/>
        <v>-</v>
      </c>
      <c r="AR367" s="209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335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335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335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335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335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335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197" t="s">
        <v>376</v>
      </c>
      <c r="C368" s="260"/>
      <c r="D368" s="260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28"/>
      <c r="M368" s="129"/>
      <c r="N368" s="130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39" t="str">
        <f t="shared" si="341"/>
        <v>-</v>
      </c>
      <c r="S368" s="209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28" t="str">
        <f t="shared" si="342"/>
        <v>-</v>
      </c>
      <c r="X368" s="209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334" t="str">
        <f t="shared" si="369"/>
        <v>-</v>
      </c>
      <c r="AC368" s="209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334" t="str">
        <f t="shared" si="343"/>
        <v>-</v>
      </c>
      <c r="AH368" s="209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334" t="str">
        <f t="shared" si="345"/>
        <v>-</v>
      </c>
      <c r="AM368" s="209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334" t="str">
        <f t="shared" si="347"/>
        <v>-</v>
      </c>
      <c r="AR368" s="209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335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335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335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335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335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335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197" t="s">
        <v>377</v>
      </c>
      <c r="C369" s="260"/>
      <c r="D369" s="260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28"/>
      <c r="M369" s="129"/>
      <c r="N369" s="130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39" t="str">
        <f t="shared" si="341"/>
        <v>-</v>
      </c>
      <c r="S369" s="209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28" t="str">
        <f t="shared" si="342"/>
        <v>-</v>
      </c>
      <c r="X369" s="209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334" t="str">
        <f t="shared" si="369"/>
        <v>-</v>
      </c>
      <c r="AC369" s="209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334" t="str">
        <f t="shared" si="343"/>
        <v>-</v>
      </c>
      <c r="AH369" s="209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334" t="str">
        <f t="shared" si="345"/>
        <v>-</v>
      </c>
      <c r="AM369" s="209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334" t="str">
        <f t="shared" si="347"/>
        <v>-</v>
      </c>
      <c r="AR369" s="209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335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335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335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335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335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335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197" t="s">
        <v>378</v>
      </c>
      <c r="C370" s="260"/>
      <c r="D370" s="260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28"/>
      <c r="M370" s="129"/>
      <c r="N370" s="130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39" t="str">
        <f t="shared" si="341"/>
        <v>-</v>
      </c>
      <c r="S370" s="209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28" t="str">
        <f t="shared" si="342"/>
        <v>-</v>
      </c>
      <c r="X370" s="209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334" t="str">
        <f t="shared" si="369"/>
        <v>-</v>
      </c>
      <c r="AC370" s="209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334" t="str">
        <f t="shared" si="343"/>
        <v>-</v>
      </c>
      <c r="AH370" s="209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334" t="str">
        <f t="shared" si="345"/>
        <v>-</v>
      </c>
      <c r="AM370" s="209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334" t="str">
        <f t="shared" si="347"/>
        <v>-</v>
      </c>
      <c r="AR370" s="209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335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335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335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335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335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335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197" t="s">
        <v>379</v>
      </c>
      <c r="C371" s="260"/>
      <c r="D371" s="260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28"/>
      <c r="M371" s="129"/>
      <c r="N371" s="130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39" t="str">
        <f t="shared" si="341"/>
        <v>-</v>
      </c>
      <c r="S371" s="209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28" t="str">
        <f t="shared" si="342"/>
        <v>-</v>
      </c>
      <c r="X371" s="209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334" t="str">
        <f t="shared" si="369"/>
        <v>-</v>
      </c>
      <c r="AC371" s="209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334" t="str">
        <f t="shared" si="343"/>
        <v>-</v>
      </c>
      <c r="AH371" s="209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334" t="str">
        <f t="shared" si="345"/>
        <v>-</v>
      </c>
      <c r="AM371" s="209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334" t="str">
        <f t="shared" si="347"/>
        <v>-</v>
      </c>
      <c r="AR371" s="209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335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335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335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335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335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335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197" t="s">
        <v>380</v>
      </c>
      <c r="C372" s="260"/>
      <c r="D372" s="260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28"/>
      <c r="M372" s="129"/>
      <c r="N372" s="130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39" t="str">
        <f t="shared" si="341"/>
        <v>-</v>
      </c>
      <c r="S372" s="209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28" t="str">
        <f t="shared" si="342"/>
        <v>-</v>
      </c>
      <c r="X372" s="209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334" t="str">
        <f t="shared" si="369"/>
        <v>-</v>
      </c>
      <c r="AC372" s="209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334" t="str">
        <f t="shared" si="343"/>
        <v>-</v>
      </c>
      <c r="AH372" s="209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334" t="str">
        <f t="shared" si="345"/>
        <v>-</v>
      </c>
      <c r="AM372" s="209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334" t="str">
        <f t="shared" si="347"/>
        <v>-</v>
      </c>
      <c r="AR372" s="209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335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335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335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335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335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335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197" t="s">
        <v>381</v>
      </c>
      <c r="C373" s="260"/>
      <c r="D373" s="260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28"/>
      <c r="M373" s="129"/>
      <c r="N373" s="130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39" t="str">
        <f t="shared" si="341"/>
        <v>-</v>
      </c>
      <c r="S373" s="209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28" t="str">
        <f t="shared" si="342"/>
        <v>-</v>
      </c>
      <c r="X373" s="209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334" t="str">
        <f t="shared" si="369"/>
        <v>-</v>
      </c>
      <c r="AC373" s="209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334" t="str">
        <f t="shared" si="343"/>
        <v>-</v>
      </c>
      <c r="AH373" s="209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334" t="str">
        <f t="shared" si="345"/>
        <v>-</v>
      </c>
      <c r="AM373" s="209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334" t="str">
        <f t="shared" si="347"/>
        <v>-</v>
      </c>
      <c r="AR373" s="209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335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335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335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335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335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335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197" t="s">
        <v>382</v>
      </c>
      <c r="C374" s="260"/>
      <c r="D374" s="260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28"/>
      <c r="M374" s="129"/>
      <c r="N374" s="130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39" t="str">
        <f t="shared" si="341"/>
        <v>-</v>
      </c>
      <c r="S374" s="209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28" t="str">
        <f t="shared" si="342"/>
        <v>-</v>
      </c>
      <c r="X374" s="209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334" t="str">
        <f t="shared" si="369"/>
        <v>-</v>
      </c>
      <c r="AC374" s="209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334" t="str">
        <f t="shared" si="343"/>
        <v>-</v>
      </c>
      <c r="AH374" s="209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334" t="str">
        <f t="shared" si="345"/>
        <v>-</v>
      </c>
      <c r="AM374" s="209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334" t="str">
        <f t="shared" si="347"/>
        <v>-</v>
      </c>
      <c r="AR374" s="209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335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335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335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335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335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335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197" t="s">
        <v>383</v>
      </c>
      <c r="C375" s="260"/>
      <c r="D375" s="260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28"/>
      <c r="M375" s="129"/>
      <c r="N375" s="130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39" t="str">
        <f t="shared" si="341"/>
        <v>-</v>
      </c>
      <c r="S375" s="209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28" t="str">
        <f t="shared" si="342"/>
        <v>-</v>
      </c>
      <c r="X375" s="209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334" t="str">
        <f t="shared" si="369"/>
        <v>-</v>
      </c>
      <c r="AC375" s="209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334" t="str">
        <f t="shared" si="343"/>
        <v>-</v>
      </c>
      <c r="AH375" s="209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334" t="str">
        <f t="shared" si="345"/>
        <v>-</v>
      </c>
      <c r="AM375" s="209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334" t="str">
        <f t="shared" si="347"/>
        <v>-</v>
      </c>
      <c r="AR375" s="209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335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335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335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335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335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335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197" t="s">
        <v>384</v>
      </c>
      <c r="C376" s="260"/>
      <c r="D376" s="260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28"/>
      <c r="M376" s="129"/>
      <c r="N376" s="130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39" t="str">
        <f t="shared" si="341"/>
        <v>-</v>
      </c>
      <c r="S376" s="209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28" t="str">
        <f t="shared" si="342"/>
        <v>-</v>
      </c>
      <c r="X376" s="209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334" t="str">
        <f t="shared" si="369"/>
        <v>-</v>
      </c>
      <c r="AC376" s="209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334" t="str">
        <f t="shared" si="343"/>
        <v>-</v>
      </c>
      <c r="AH376" s="209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334" t="str">
        <f t="shared" si="345"/>
        <v>-</v>
      </c>
      <c r="AM376" s="209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334" t="str">
        <f t="shared" si="347"/>
        <v>-</v>
      </c>
      <c r="AR376" s="209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335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335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335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335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335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335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197" t="s">
        <v>385</v>
      </c>
      <c r="C377" s="260"/>
      <c r="D377" s="260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28"/>
      <c r="M377" s="129"/>
      <c r="N377" s="130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39" t="str">
        <f t="shared" si="341"/>
        <v>-</v>
      </c>
      <c r="S377" s="209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28" t="str">
        <f t="shared" si="342"/>
        <v>-</v>
      </c>
      <c r="X377" s="209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334" t="str">
        <f t="shared" si="369"/>
        <v>-</v>
      </c>
      <c r="AC377" s="209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334" t="str">
        <f t="shared" si="343"/>
        <v>-</v>
      </c>
      <c r="AH377" s="209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334" t="str">
        <f t="shared" si="345"/>
        <v>-</v>
      </c>
      <c r="AM377" s="209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334" t="str">
        <f t="shared" si="347"/>
        <v>-</v>
      </c>
      <c r="AR377" s="209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335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335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335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335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335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335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197" t="s">
        <v>386</v>
      </c>
      <c r="C378" s="260"/>
      <c r="D378" s="260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28"/>
      <c r="M378" s="129"/>
      <c r="N378" s="130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39" t="str">
        <f t="shared" si="341"/>
        <v>-</v>
      </c>
      <c r="S378" s="209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28" t="str">
        <f t="shared" si="342"/>
        <v>-</v>
      </c>
      <c r="X378" s="209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334" t="str">
        <f t="shared" si="369"/>
        <v>-</v>
      </c>
      <c r="AC378" s="209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334" t="str">
        <f t="shared" si="343"/>
        <v>-</v>
      </c>
      <c r="AH378" s="209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334" t="str">
        <f t="shared" si="345"/>
        <v>-</v>
      </c>
      <c r="AM378" s="209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334" t="str">
        <f t="shared" si="347"/>
        <v>-</v>
      </c>
      <c r="AR378" s="209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335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335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335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335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335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335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197" t="s">
        <v>387</v>
      </c>
      <c r="C379" s="260"/>
      <c r="D379" s="260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28"/>
      <c r="M379" s="129"/>
      <c r="N379" s="130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39" t="str">
        <f t="shared" si="341"/>
        <v>-</v>
      </c>
      <c r="S379" s="209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28" t="str">
        <f t="shared" si="342"/>
        <v>-</v>
      </c>
      <c r="X379" s="209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334" t="str">
        <f t="shared" si="369"/>
        <v>-</v>
      </c>
      <c r="AC379" s="209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334" t="str">
        <f t="shared" si="343"/>
        <v>-</v>
      </c>
      <c r="AH379" s="209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334" t="str">
        <f t="shared" si="345"/>
        <v>-</v>
      </c>
      <c r="AM379" s="209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334" t="str">
        <f t="shared" si="347"/>
        <v>-</v>
      </c>
      <c r="AR379" s="209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335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335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335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335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335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335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197" t="s">
        <v>388</v>
      </c>
      <c r="C380" s="260"/>
      <c r="D380" s="260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28"/>
      <c r="M380" s="129"/>
      <c r="N380" s="130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39" t="str">
        <f t="shared" si="341"/>
        <v>-</v>
      </c>
      <c r="S380" s="209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28" t="str">
        <f t="shared" si="342"/>
        <v>-</v>
      </c>
      <c r="X380" s="209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334" t="str">
        <f t="shared" si="369"/>
        <v>-</v>
      </c>
      <c r="AC380" s="209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334" t="str">
        <f t="shared" si="343"/>
        <v>-</v>
      </c>
      <c r="AH380" s="209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334" t="str">
        <f t="shared" si="345"/>
        <v>-</v>
      </c>
      <c r="AM380" s="209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334" t="str">
        <f t="shared" si="347"/>
        <v>-</v>
      </c>
      <c r="AR380" s="209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335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335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335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335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335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335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197" t="s">
        <v>389</v>
      </c>
      <c r="C381" s="260"/>
      <c r="D381" s="260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28"/>
      <c r="M381" s="129"/>
      <c r="N381" s="130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39" t="str">
        <f t="shared" si="341"/>
        <v>-</v>
      </c>
      <c r="S381" s="209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28" t="str">
        <f t="shared" si="342"/>
        <v>-</v>
      </c>
      <c r="X381" s="209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334" t="str">
        <f t="shared" si="369"/>
        <v>-</v>
      </c>
      <c r="AC381" s="209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334" t="str">
        <f t="shared" si="343"/>
        <v>-</v>
      </c>
      <c r="AH381" s="209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334" t="str">
        <f t="shared" si="345"/>
        <v>-</v>
      </c>
      <c r="AM381" s="209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334" t="str">
        <f t="shared" si="347"/>
        <v>-</v>
      </c>
      <c r="AR381" s="209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335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335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335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335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335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335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197" t="s">
        <v>390</v>
      </c>
      <c r="C382" s="260"/>
      <c r="D382" s="260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28"/>
      <c r="M382" s="129"/>
      <c r="N382" s="130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39" t="str">
        <f t="shared" si="341"/>
        <v>-</v>
      </c>
      <c r="S382" s="209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28" t="str">
        <f t="shared" si="342"/>
        <v>-</v>
      </c>
      <c r="X382" s="209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334" t="str">
        <f t="shared" si="369"/>
        <v>-</v>
      </c>
      <c r="AC382" s="209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334" t="str">
        <f t="shared" si="343"/>
        <v>-</v>
      </c>
      <c r="AH382" s="209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334" t="str">
        <f t="shared" si="345"/>
        <v>-</v>
      </c>
      <c r="AM382" s="209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334" t="str">
        <f t="shared" si="347"/>
        <v>-</v>
      </c>
      <c r="AR382" s="209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335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335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335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335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335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335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197" t="s">
        <v>391</v>
      </c>
      <c r="C383" s="260"/>
      <c r="D383" s="260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28"/>
      <c r="M383" s="129"/>
      <c r="N383" s="130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39" t="str">
        <f t="shared" si="341"/>
        <v>-</v>
      </c>
      <c r="S383" s="209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28" t="str">
        <f t="shared" si="342"/>
        <v>-</v>
      </c>
      <c r="X383" s="209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334" t="str">
        <f t="shared" si="369"/>
        <v>-</v>
      </c>
      <c r="AC383" s="209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334" t="str">
        <f t="shared" si="343"/>
        <v>-</v>
      </c>
      <c r="AH383" s="209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334" t="str">
        <f t="shared" si="345"/>
        <v>-</v>
      </c>
      <c r="AM383" s="209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334" t="str">
        <f t="shared" si="347"/>
        <v>-</v>
      </c>
      <c r="AR383" s="209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335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335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335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335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335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335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197" t="s">
        <v>392</v>
      </c>
      <c r="C384" s="260"/>
      <c r="D384" s="260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28"/>
      <c r="M384" s="129"/>
      <c r="N384" s="130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39" t="str">
        <f t="shared" si="341"/>
        <v>-</v>
      </c>
      <c r="S384" s="209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28" t="str">
        <f t="shared" si="342"/>
        <v>-</v>
      </c>
      <c r="X384" s="209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334" t="str">
        <f t="shared" si="369"/>
        <v>-</v>
      </c>
      <c r="AC384" s="209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334" t="str">
        <f t="shared" si="343"/>
        <v>-</v>
      </c>
      <c r="AH384" s="209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334" t="str">
        <f t="shared" si="345"/>
        <v>-</v>
      </c>
      <c r="AM384" s="209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334" t="str">
        <f t="shared" si="347"/>
        <v>-</v>
      </c>
      <c r="AR384" s="209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335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335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335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335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335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335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197" t="s">
        <v>393</v>
      </c>
      <c r="C385" s="260"/>
      <c r="D385" s="260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28"/>
      <c r="M385" s="129"/>
      <c r="N385" s="130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39" t="str">
        <f t="shared" si="341"/>
        <v>-</v>
      </c>
      <c r="S385" s="209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28" t="str">
        <f t="shared" si="342"/>
        <v>-</v>
      </c>
      <c r="X385" s="209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334" t="str">
        <f t="shared" si="369"/>
        <v>-</v>
      </c>
      <c r="AC385" s="209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334" t="str">
        <f t="shared" si="343"/>
        <v>-</v>
      </c>
      <c r="AH385" s="209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334" t="str">
        <f t="shared" si="345"/>
        <v>-</v>
      </c>
      <c r="AM385" s="209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334" t="str">
        <f t="shared" si="347"/>
        <v>-</v>
      </c>
      <c r="AR385" s="209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335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335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335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335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335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335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197" t="s">
        <v>394</v>
      </c>
      <c r="C386" s="260"/>
      <c r="D386" s="260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28"/>
      <c r="M386" s="129"/>
      <c r="N386" s="130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39" t="str">
        <f t="shared" si="341"/>
        <v>-</v>
      </c>
      <c r="S386" s="209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28" t="str">
        <f t="shared" si="342"/>
        <v>-</v>
      </c>
      <c r="X386" s="209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334" t="str">
        <f t="shared" si="369"/>
        <v>-</v>
      </c>
      <c r="AC386" s="209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334" t="str">
        <f t="shared" si="343"/>
        <v>-</v>
      </c>
      <c r="AH386" s="209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334" t="str">
        <f t="shared" si="345"/>
        <v>-</v>
      </c>
      <c r="AM386" s="209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334" t="str">
        <f t="shared" si="347"/>
        <v>-</v>
      </c>
      <c r="AR386" s="209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335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335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335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335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335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335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197" t="s">
        <v>395</v>
      </c>
      <c r="C387" s="260"/>
      <c r="D387" s="260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28"/>
      <c r="M387" s="129"/>
      <c r="N387" s="130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39" t="str">
        <f t="shared" si="341"/>
        <v>-</v>
      </c>
      <c r="S387" s="209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28" t="str">
        <f t="shared" si="342"/>
        <v>-</v>
      </c>
      <c r="X387" s="209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334" t="str">
        <f t="shared" si="369"/>
        <v>-</v>
      </c>
      <c r="AC387" s="209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334" t="str">
        <f t="shared" si="343"/>
        <v>-</v>
      </c>
      <c r="AH387" s="209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334" t="str">
        <f t="shared" si="345"/>
        <v>-</v>
      </c>
      <c r="AM387" s="209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334" t="str">
        <f t="shared" si="347"/>
        <v>-</v>
      </c>
      <c r="AR387" s="209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335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335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335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335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335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335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197" t="s">
        <v>396</v>
      </c>
      <c r="C388" s="260"/>
      <c r="D388" s="260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28"/>
      <c r="M388" s="129"/>
      <c r="N388" s="130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39" t="str">
        <f t="shared" si="341"/>
        <v>-</v>
      </c>
      <c r="S388" s="209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28" t="str">
        <f t="shared" si="342"/>
        <v>-</v>
      </c>
      <c r="X388" s="209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334" t="str">
        <f t="shared" si="369"/>
        <v>-</v>
      </c>
      <c r="AC388" s="209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334" t="str">
        <f t="shared" si="343"/>
        <v>-</v>
      </c>
      <c r="AH388" s="209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334" t="str">
        <f t="shared" si="345"/>
        <v>-</v>
      </c>
      <c r="AM388" s="209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334" t="str">
        <f t="shared" si="347"/>
        <v>-</v>
      </c>
      <c r="AR388" s="209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335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335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335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335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335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335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197" t="s">
        <v>397</v>
      </c>
      <c r="C389" s="260"/>
      <c r="D389" s="260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28"/>
      <c r="M389" s="129"/>
      <c r="N389" s="130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39" t="str">
        <f t="shared" si="341"/>
        <v>-</v>
      </c>
      <c r="S389" s="209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28" t="str">
        <f t="shared" si="342"/>
        <v>-</v>
      </c>
      <c r="X389" s="209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334" t="str">
        <f t="shared" si="369"/>
        <v>-</v>
      </c>
      <c r="AC389" s="209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334" t="str">
        <f t="shared" si="343"/>
        <v>-</v>
      </c>
      <c r="AH389" s="209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334" t="str">
        <f t="shared" si="345"/>
        <v>-</v>
      </c>
      <c r="AM389" s="209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334" t="str">
        <f t="shared" si="347"/>
        <v>-</v>
      </c>
      <c r="AR389" s="209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335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335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335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335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335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335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197" t="s">
        <v>398</v>
      </c>
      <c r="C390" s="260"/>
      <c r="D390" s="260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28"/>
      <c r="M390" s="129"/>
      <c r="N390" s="130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39" t="str">
        <f t="shared" si="341"/>
        <v>-</v>
      </c>
      <c r="S390" s="209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28" t="str">
        <f t="shared" si="342"/>
        <v>-</v>
      </c>
      <c r="X390" s="209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334" t="str">
        <f t="shared" si="369"/>
        <v>-</v>
      </c>
      <c r="AC390" s="209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334" t="str">
        <f t="shared" si="343"/>
        <v>-</v>
      </c>
      <c r="AH390" s="209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334" t="str">
        <f t="shared" si="345"/>
        <v>-</v>
      </c>
      <c r="AM390" s="209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334" t="str">
        <f t="shared" si="347"/>
        <v>-</v>
      </c>
      <c r="AR390" s="209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335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335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335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335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335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335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197" t="s">
        <v>399</v>
      </c>
      <c r="C391" s="260"/>
      <c r="D391" s="260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28"/>
      <c r="M391" s="129"/>
      <c r="N391" s="130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39" t="str">
        <f t="shared" si="341"/>
        <v>-</v>
      </c>
      <c r="S391" s="209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28" t="str">
        <f t="shared" si="342"/>
        <v>-</v>
      </c>
      <c r="X391" s="209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334" t="str">
        <f t="shared" si="369"/>
        <v>-</v>
      </c>
      <c r="AC391" s="209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334" t="str">
        <f t="shared" si="343"/>
        <v>-</v>
      </c>
      <c r="AH391" s="209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334" t="str">
        <f t="shared" si="345"/>
        <v>-</v>
      </c>
      <c r="AM391" s="209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334" t="str">
        <f t="shared" si="347"/>
        <v>-</v>
      </c>
      <c r="AR391" s="209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335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335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335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335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335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335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197" t="s">
        <v>400</v>
      </c>
      <c r="C392" s="260"/>
      <c r="D392" s="260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28"/>
      <c r="M392" s="129"/>
      <c r="N392" s="130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39" t="str">
        <f t="shared" si="341"/>
        <v>-</v>
      </c>
      <c r="S392" s="209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28" t="str">
        <f t="shared" si="342"/>
        <v>-</v>
      </c>
      <c r="X392" s="209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334" t="str">
        <f t="shared" si="369"/>
        <v>-</v>
      </c>
      <c r="AC392" s="209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334" t="str">
        <f t="shared" si="343"/>
        <v>-</v>
      </c>
      <c r="AH392" s="209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334" t="str">
        <f t="shared" si="345"/>
        <v>-</v>
      </c>
      <c r="AM392" s="209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334" t="str">
        <f t="shared" si="347"/>
        <v>-</v>
      </c>
      <c r="AR392" s="209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335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335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335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335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335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335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197" t="s">
        <v>401</v>
      </c>
      <c r="C393" s="260"/>
      <c r="D393" s="260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28"/>
      <c r="M393" s="129"/>
      <c r="N393" s="130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39" t="str">
        <f t="shared" si="341"/>
        <v>-</v>
      </c>
      <c r="S393" s="209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28" t="str">
        <f t="shared" si="342"/>
        <v>-</v>
      </c>
      <c r="X393" s="209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334" t="str">
        <f t="shared" si="369"/>
        <v>-</v>
      </c>
      <c r="AC393" s="209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334" t="str">
        <f t="shared" si="343"/>
        <v>-</v>
      </c>
      <c r="AH393" s="209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334" t="str">
        <f t="shared" si="345"/>
        <v>-</v>
      </c>
      <c r="AM393" s="209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334" t="str">
        <f t="shared" si="347"/>
        <v>-</v>
      </c>
      <c r="AR393" s="209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335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335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335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335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335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335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197" t="s">
        <v>402</v>
      </c>
      <c r="C394" s="260"/>
      <c r="D394" s="260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28"/>
      <c r="M394" s="129"/>
      <c r="N394" s="130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39" t="str">
        <f t="shared" si="341"/>
        <v>-</v>
      </c>
      <c r="S394" s="209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28" t="str">
        <f t="shared" si="342"/>
        <v>-</v>
      </c>
      <c r="X394" s="209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334" t="str">
        <f t="shared" si="369"/>
        <v>-</v>
      </c>
      <c r="AC394" s="209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334" t="str">
        <f t="shared" si="343"/>
        <v>-</v>
      </c>
      <c r="AH394" s="209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334" t="str">
        <f t="shared" si="345"/>
        <v>-</v>
      </c>
      <c r="AM394" s="209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334" t="str">
        <f t="shared" si="347"/>
        <v>-</v>
      </c>
      <c r="AR394" s="209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335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335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335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335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335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335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197" t="s">
        <v>403</v>
      </c>
      <c r="C395" s="260"/>
      <c r="D395" s="260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28"/>
      <c r="M395" s="129"/>
      <c r="N395" s="130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39" t="str">
        <f t="shared" si="341"/>
        <v>-</v>
      </c>
      <c r="S395" s="209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28" t="str">
        <f t="shared" si="342"/>
        <v>-</v>
      </c>
      <c r="X395" s="209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334" t="str">
        <f t="shared" si="369"/>
        <v>-</v>
      </c>
      <c r="AC395" s="209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334" t="str">
        <f t="shared" si="343"/>
        <v>-</v>
      </c>
      <c r="AH395" s="209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334" t="str">
        <f t="shared" si="345"/>
        <v>-</v>
      </c>
      <c r="AM395" s="209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334" t="str">
        <f t="shared" si="347"/>
        <v>-</v>
      </c>
      <c r="AR395" s="209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335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335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335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335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335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335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197" t="s">
        <v>404</v>
      </c>
      <c r="C396" s="260"/>
      <c r="D396" s="260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28"/>
      <c r="M396" s="129"/>
      <c r="N396" s="130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39" t="str">
        <f t="shared" si="341"/>
        <v>-</v>
      </c>
      <c r="S396" s="209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28" t="str">
        <f t="shared" si="342"/>
        <v>-</v>
      </c>
      <c r="X396" s="209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334" t="str">
        <f t="shared" si="369"/>
        <v>-</v>
      </c>
      <c r="AC396" s="209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334" t="str">
        <f t="shared" si="343"/>
        <v>-</v>
      </c>
      <c r="AH396" s="209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334" t="str">
        <f t="shared" si="345"/>
        <v>-</v>
      </c>
      <c r="AM396" s="209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334" t="str">
        <f t="shared" si="347"/>
        <v>-</v>
      </c>
      <c r="AR396" s="209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335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335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335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335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335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335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197" t="s">
        <v>405</v>
      </c>
      <c r="C397" s="260"/>
      <c r="D397" s="260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28"/>
      <c r="M397" s="129"/>
      <c r="N397" s="130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39" t="str">
        <f t="shared" si="341"/>
        <v>-</v>
      </c>
      <c r="S397" s="209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28" t="str">
        <f t="shared" si="342"/>
        <v>-</v>
      </c>
      <c r="X397" s="209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334" t="str">
        <f t="shared" si="369"/>
        <v>-</v>
      </c>
      <c r="AC397" s="209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334" t="str">
        <f t="shared" si="343"/>
        <v>-</v>
      </c>
      <c r="AH397" s="209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334" t="str">
        <f t="shared" si="345"/>
        <v>-</v>
      </c>
      <c r="AM397" s="209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334" t="str">
        <f t="shared" si="347"/>
        <v>-</v>
      </c>
      <c r="AR397" s="209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335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335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335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335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335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335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197" t="s">
        <v>406</v>
      </c>
      <c r="C398" s="260"/>
      <c r="D398" s="260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28"/>
      <c r="M398" s="129"/>
      <c r="N398" s="130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39" t="str">
        <f t="shared" si="341"/>
        <v>-</v>
      </c>
      <c r="S398" s="209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28" t="str">
        <f t="shared" si="342"/>
        <v>-</v>
      </c>
      <c r="X398" s="209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334" t="str">
        <f t="shared" si="369"/>
        <v>-</v>
      </c>
      <c r="AC398" s="209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334" t="str">
        <f t="shared" si="343"/>
        <v>-</v>
      </c>
      <c r="AH398" s="209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334" t="str">
        <f t="shared" si="345"/>
        <v>-</v>
      </c>
      <c r="AM398" s="209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334" t="str">
        <f t="shared" si="347"/>
        <v>-</v>
      </c>
      <c r="AR398" s="209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335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335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335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335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335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335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197" t="s">
        <v>407</v>
      </c>
      <c r="C399" s="260"/>
      <c r="D399" s="260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28"/>
      <c r="M399" s="129"/>
      <c r="N399" s="130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39" t="str">
        <f t="shared" si="341"/>
        <v>-</v>
      </c>
      <c r="S399" s="209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28" t="str">
        <f t="shared" si="342"/>
        <v>-</v>
      </c>
      <c r="X399" s="209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334" t="str">
        <f t="shared" si="369"/>
        <v>-</v>
      </c>
      <c r="AC399" s="209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334" t="str">
        <f t="shared" si="343"/>
        <v>-</v>
      </c>
      <c r="AH399" s="209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334" t="str">
        <f t="shared" si="345"/>
        <v>-</v>
      </c>
      <c r="AM399" s="209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334" t="str">
        <f t="shared" si="347"/>
        <v>-</v>
      </c>
      <c r="AR399" s="209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335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335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335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335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335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335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197" t="s">
        <v>408</v>
      </c>
      <c r="C400" s="260"/>
      <c r="D400" s="260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28"/>
      <c r="M400" s="129"/>
      <c r="N400" s="130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39" t="str">
        <f t="shared" si="341"/>
        <v>-</v>
      </c>
      <c r="S400" s="209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28" t="str">
        <f t="shared" si="342"/>
        <v>-</v>
      </c>
      <c r="X400" s="209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334" t="str">
        <f t="shared" si="369"/>
        <v>-</v>
      </c>
      <c r="AC400" s="209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334" t="str">
        <f t="shared" si="343"/>
        <v>-</v>
      </c>
      <c r="AH400" s="209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334" t="str">
        <f t="shared" si="345"/>
        <v>-</v>
      </c>
      <c r="AM400" s="209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334" t="str">
        <f t="shared" si="347"/>
        <v>-</v>
      </c>
      <c r="AR400" s="209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335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335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335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335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335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335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197" t="s">
        <v>409</v>
      </c>
      <c r="C401" s="260"/>
      <c r="D401" s="260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28"/>
      <c r="M401" s="129"/>
      <c r="N401" s="130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39" t="str">
        <f t="shared" si="341"/>
        <v>-</v>
      </c>
      <c r="S401" s="209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28" t="str">
        <f t="shared" si="342"/>
        <v>-</v>
      </c>
      <c r="X401" s="209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334" t="str">
        <f t="shared" si="369"/>
        <v>-</v>
      </c>
      <c r="AC401" s="209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334" t="str">
        <f t="shared" si="343"/>
        <v>-</v>
      </c>
      <c r="AH401" s="209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334" t="str">
        <f t="shared" si="345"/>
        <v>-</v>
      </c>
      <c r="AM401" s="209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334" t="str">
        <f t="shared" si="347"/>
        <v>-</v>
      </c>
      <c r="AR401" s="209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335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335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335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335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335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335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197" t="s">
        <v>410</v>
      </c>
      <c r="C402" s="260"/>
      <c r="D402" s="260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28"/>
      <c r="M402" s="129"/>
      <c r="N402" s="130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39" t="str">
        <f t="shared" si="341"/>
        <v>-</v>
      </c>
      <c r="S402" s="209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28" t="str">
        <f t="shared" si="342"/>
        <v>-</v>
      </c>
      <c r="X402" s="209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334" t="str">
        <f t="shared" si="369"/>
        <v>-</v>
      </c>
      <c r="AC402" s="209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334" t="str">
        <f t="shared" si="343"/>
        <v>-</v>
      </c>
      <c r="AH402" s="209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334" t="str">
        <f t="shared" si="345"/>
        <v>-</v>
      </c>
      <c r="AM402" s="209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334" t="str">
        <f t="shared" si="347"/>
        <v>-</v>
      </c>
      <c r="AR402" s="209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335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335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335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335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335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335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197" t="s">
        <v>411</v>
      </c>
      <c r="C403" s="260"/>
      <c r="D403" s="260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28"/>
      <c r="M403" s="129"/>
      <c r="N403" s="130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39" t="str">
        <f t="shared" si="341"/>
        <v>-</v>
      </c>
      <c r="S403" s="209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28" t="str">
        <f t="shared" si="342"/>
        <v>-</v>
      </c>
      <c r="X403" s="209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334" t="str">
        <f t="shared" si="369"/>
        <v>-</v>
      </c>
      <c r="AC403" s="209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334" t="str">
        <f t="shared" si="343"/>
        <v>-</v>
      </c>
      <c r="AH403" s="209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334" t="str">
        <f t="shared" si="345"/>
        <v>-</v>
      </c>
      <c r="AM403" s="209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334" t="str">
        <f t="shared" si="347"/>
        <v>-</v>
      </c>
      <c r="AR403" s="209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335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335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335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335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335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335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197" t="s">
        <v>412</v>
      </c>
      <c r="C404" s="260"/>
      <c r="D404" s="260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28"/>
      <c r="M404" s="129"/>
      <c r="N404" s="130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39" t="str">
        <f t="shared" si="341"/>
        <v>-</v>
      </c>
      <c r="S404" s="209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28" t="str">
        <f t="shared" si="342"/>
        <v>-</v>
      </c>
      <c r="X404" s="209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334" t="str">
        <f t="shared" si="369"/>
        <v>-</v>
      </c>
      <c r="AC404" s="209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334" t="str">
        <f t="shared" si="343"/>
        <v>-</v>
      </c>
      <c r="AH404" s="209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334" t="str">
        <f t="shared" si="345"/>
        <v>-</v>
      </c>
      <c r="AM404" s="209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334" t="str">
        <f t="shared" si="347"/>
        <v>-</v>
      </c>
      <c r="AR404" s="209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335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335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335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335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335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335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197" t="s">
        <v>413</v>
      </c>
      <c r="C405" s="260"/>
      <c r="D405" s="260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28"/>
      <c r="M405" s="129"/>
      <c r="N405" s="130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39" t="str">
        <f t="shared" si="341"/>
        <v>-</v>
      </c>
      <c r="S405" s="209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28" t="str">
        <f t="shared" si="342"/>
        <v>-</v>
      </c>
      <c r="X405" s="209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334" t="str">
        <f t="shared" si="369"/>
        <v>-</v>
      </c>
      <c r="AC405" s="209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334" t="str">
        <f t="shared" si="343"/>
        <v>-</v>
      </c>
      <c r="AH405" s="209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334" t="str">
        <f t="shared" si="345"/>
        <v>-</v>
      </c>
      <c r="AM405" s="209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334" t="str">
        <f t="shared" si="347"/>
        <v>-</v>
      </c>
      <c r="AR405" s="209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335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335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335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335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335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335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197" t="s">
        <v>414</v>
      </c>
      <c r="C406" s="260"/>
      <c r="D406" s="260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28"/>
      <c r="M406" s="129"/>
      <c r="N406" s="130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39" t="str">
        <f t="shared" si="341"/>
        <v>-</v>
      </c>
      <c r="S406" s="209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28" t="str">
        <f t="shared" si="342"/>
        <v>-</v>
      </c>
      <c r="X406" s="209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334" t="str">
        <f t="shared" si="369"/>
        <v>-</v>
      </c>
      <c r="AC406" s="209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334" t="str">
        <f t="shared" si="343"/>
        <v>-</v>
      </c>
      <c r="AH406" s="209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334" t="str">
        <f t="shared" si="345"/>
        <v>-</v>
      </c>
      <c r="AM406" s="209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334" t="str">
        <f t="shared" si="347"/>
        <v>-</v>
      </c>
      <c r="AR406" s="209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335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335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335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335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335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335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197" t="s">
        <v>415</v>
      </c>
      <c r="C407" s="260"/>
      <c r="D407" s="260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28"/>
      <c r="M407" s="129"/>
      <c r="N407" s="130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39" t="str">
        <f t="shared" si="341"/>
        <v>-</v>
      </c>
      <c r="S407" s="209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28" t="str">
        <f t="shared" si="342"/>
        <v>-</v>
      </c>
      <c r="X407" s="209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334" t="str">
        <f t="shared" si="369"/>
        <v>-</v>
      </c>
      <c r="AC407" s="209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334" t="str">
        <f t="shared" si="343"/>
        <v>-</v>
      </c>
      <c r="AH407" s="209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334" t="str">
        <f t="shared" si="345"/>
        <v>-</v>
      </c>
      <c r="AM407" s="209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334" t="str">
        <f t="shared" si="347"/>
        <v>-</v>
      </c>
      <c r="AR407" s="209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335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335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335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335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335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335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197" t="s">
        <v>416</v>
      </c>
      <c r="C408" s="260"/>
      <c r="D408" s="260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28"/>
      <c r="M408" s="129"/>
      <c r="N408" s="130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39" t="str">
        <f t="shared" si="341"/>
        <v>-</v>
      </c>
      <c r="S408" s="209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28" t="str">
        <f t="shared" si="342"/>
        <v>-</v>
      </c>
      <c r="X408" s="209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334" t="str">
        <f t="shared" si="369"/>
        <v>-</v>
      </c>
      <c r="AC408" s="209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334" t="str">
        <f t="shared" si="343"/>
        <v>-</v>
      </c>
      <c r="AH408" s="209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334" t="str">
        <f t="shared" si="345"/>
        <v>-</v>
      </c>
      <c r="AM408" s="209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334" t="str">
        <f t="shared" si="347"/>
        <v>-</v>
      </c>
      <c r="AR408" s="209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335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335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335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335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335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335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197" t="s">
        <v>417</v>
      </c>
      <c r="C409" s="260"/>
      <c r="D409" s="260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28"/>
      <c r="M409" s="129"/>
      <c r="N409" s="130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39" t="str">
        <f t="shared" si="341"/>
        <v>-</v>
      </c>
      <c r="S409" s="209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28" t="str">
        <f t="shared" si="342"/>
        <v>-</v>
      </c>
      <c r="X409" s="209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334" t="str">
        <f t="shared" si="369"/>
        <v>-</v>
      </c>
      <c r="AC409" s="209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334" t="str">
        <f t="shared" si="343"/>
        <v>-</v>
      </c>
      <c r="AH409" s="209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334" t="str">
        <f t="shared" si="345"/>
        <v>-</v>
      </c>
      <c r="AM409" s="209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334" t="str">
        <f t="shared" si="347"/>
        <v>-</v>
      </c>
      <c r="AR409" s="209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335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335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335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335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335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335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197" t="s">
        <v>418</v>
      </c>
      <c r="C410" s="260"/>
      <c r="D410" s="260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28"/>
      <c r="M410" s="129"/>
      <c r="N410" s="130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39" t="str">
        <f t="shared" si="341"/>
        <v>-</v>
      </c>
      <c r="S410" s="209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28" t="str">
        <f t="shared" si="342"/>
        <v>-</v>
      </c>
      <c r="X410" s="209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334" t="str">
        <f t="shared" si="369"/>
        <v>-</v>
      </c>
      <c r="AC410" s="209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334" t="str">
        <f t="shared" si="343"/>
        <v>-</v>
      </c>
      <c r="AH410" s="209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334" t="str">
        <f t="shared" si="345"/>
        <v>-</v>
      </c>
      <c r="AM410" s="209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334" t="str">
        <f t="shared" si="347"/>
        <v>-</v>
      </c>
      <c r="AR410" s="209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335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335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335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335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335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335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197" t="s">
        <v>419</v>
      </c>
      <c r="C411" s="260"/>
      <c r="D411" s="260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28"/>
      <c r="M411" s="129"/>
      <c r="N411" s="130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39" t="str">
        <f t="shared" si="341"/>
        <v>-</v>
      </c>
      <c r="S411" s="209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28" t="str">
        <f t="shared" si="342"/>
        <v>-</v>
      </c>
      <c r="X411" s="209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334" t="str">
        <f t="shared" si="369"/>
        <v>-</v>
      </c>
      <c r="AC411" s="209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334" t="str">
        <f t="shared" si="343"/>
        <v>-</v>
      </c>
      <c r="AH411" s="209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334" t="str">
        <f t="shared" si="345"/>
        <v>-</v>
      </c>
      <c r="AM411" s="209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334" t="str">
        <f t="shared" si="347"/>
        <v>-</v>
      </c>
      <c r="AR411" s="209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335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335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335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335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335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335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197" t="s">
        <v>420</v>
      </c>
      <c r="C412" s="260"/>
      <c r="D412" s="260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28"/>
      <c r="M412" s="129"/>
      <c r="N412" s="130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39" t="str">
        <f t="shared" si="341"/>
        <v>-</v>
      </c>
      <c r="S412" s="209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28" t="str">
        <f t="shared" si="342"/>
        <v>-</v>
      </c>
      <c r="X412" s="209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334" t="str">
        <f t="shared" si="369"/>
        <v>-</v>
      </c>
      <c r="AC412" s="209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334" t="str">
        <f t="shared" si="343"/>
        <v>-</v>
      </c>
      <c r="AH412" s="209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334" t="str">
        <f t="shared" si="345"/>
        <v>-</v>
      </c>
      <c r="AM412" s="209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334" t="str">
        <f t="shared" si="347"/>
        <v>-</v>
      </c>
      <c r="AR412" s="209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335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335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335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335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335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335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197" t="s">
        <v>421</v>
      </c>
      <c r="C413" s="260"/>
      <c r="D413" s="260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28"/>
      <c r="M413" s="129"/>
      <c r="N413" s="130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39" t="str">
        <f t="shared" si="341"/>
        <v>-</v>
      </c>
      <c r="S413" s="209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28" t="str">
        <f t="shared" si="342"/>
        <v>-</v>
      </c>
      <c r="X413" s="209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334" t="str">
        <f t="shared" si="369"/>
        <v>-</v>
      </c>
      <c r="AC413" s="209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334" t="str">
        <f t="shared" si="343"/>
        <v>-</v>
      </c>
      <c r="AH413" s="209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334" t="str">
        <f t="shared" si="345"/>
        <v>-</v>
      </c>
      <c r="AM413" s="209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334" t="str">
        <f t="shared" si="347"/>
        <v>-</v>
      </c>
      <c r="AR413" s="209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335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335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335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335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335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335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197" t="s">
        <v>422</v>
      </c>
      <c r="C414" s="260"/>
      <c r="D414" s="260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28"/>
      <c r="M414" s="129"/>
      <c r="N414" s="130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39" t="str">
        <f t="shared" si="341"/>
        <v>-</v>
      </c>
      <c r="S414" s="209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28" t="str">
        <f t="shared" si="342"/>
        <v>-</v>
      </c>
      <c r="X414" s="209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334" t="str">
        <f t="shared" si="369"/>
        <v>-</v>
      </c>
      <c r="AC414" s="209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334" t="str">
        <f t="shared" si="343"/>
        <v>-</v>
      </c>
      <c r="AH414" s="209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334" t="str">
        <f t="shared" si="345"/>
        <v>-</v>
      </c>
      <c r="AM414" s="209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334" t="str">
        <f t="shared" si="347"/>
        <v>-</v>
      </c>
      <c r="AR414" s="209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335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335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335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335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335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335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197" t="s">
        <v>423</v>
      </c>
      <c r="C415" s="260"/>
      <c r="D415" s="260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28"/>
      <c r="M415" s="129"/>
      <c r="N415" s="130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39" t="str">
        <f t="shared" si="341"/>
        <v>-</v>
      </c>
      <c r="S415" s="209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28" t="str">
        <f t="shared" si="342"/>
        <v>-</v>
      </c>
      <c r="X415" s="209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334" t="str">
        <f t="shared" si="369"/>
        <v>-</v>
      </c>
      <c r="AC415" s="209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334" t="str">
        <f t="shared" si="343"/>
        <v>-</v>
      </c>
      <c r="AH415" s="209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334" t="str">
        <f t="shared" si="345"/>
        <v>-</v>
      </c>
      <c r="AM415" s="209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334" t="str">
        <f t="shared" si="347"/>
        <v>-</v>
      </c>
      <c r="AR415" s="209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335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335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335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335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335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335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197" t="s">
        <v>424</v>
      </c>
      <c r="C416" s="260"/>
      <c r="D416" s="260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28"/>
      <c r="M416" s="129"/>
      <c r="N416" s="130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39" t="str">
        <f t="shared" si="341"/>
        <v>-</v>
      </c>
      <c r="S416" s="209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28" t="str">
        <f t="shared" si="342"/>
        <v>-</v>
      </c>
      <c r="X416" s="209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334" t="str">
        <f t="shared" si="369"/>
        <v>-</v>
      </c>
      <c r="AC416" s="209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334" t="str">
        <f t="shared" si="343"/>
        <v>-</v>
      </c>
      <c r="AH416" s="209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334" t="str">
        <f t="shared" si="345"/>
        <v>-</v>
      </c>
      <c r="AM416" s="209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334" t="str">
        <f t="shared" si="347"/>
        <v>-</v>
      </c>
      <c r="AR416" s="209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335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335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335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335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335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335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197" t="s">
        <v>425</v>
      </c>
      <c r="C417" s="260"/>
      <c r="D417" s="260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28"/>
      <c r="M417" s="129"/>
      <c r="N417" s="130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39" t="str">
        <f t="shared" si="341"/>
        <v>-</v>
      </c>
      <c r="S417" s="209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28" t="str">
        <f t="shared" si="342"/>
        <v>-</v>
      </c>
      <c r="X417" s="209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334" t="str">
        <f t="shared" si="369"/>
        <v>-</v>
      </c>
      <c r="AC417" s="209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334" t="str">
        <f t="shared" si="343"/>
        <v>-</v>
      </c>
      <c r="AH417" s="209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334" t="str">
        <f t="shared" si="345"/>
        <v>-</v>
      </c>
      <c r="AM417" s="209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334" t="str">
        <f t="shared" si="347"/>
        <v>-</v>
      </c>
      <c r="AR417" s="209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335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335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335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335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335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335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197" t="s">
        <v>426</v>
      </c>
      <c r="C418" s="260"/>
      <c r="D418" s="260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28"/>
      <c r="M418" s="129"/>
      <c r="N418" s="130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39" t="str">
        <f t="shared" si="341"/>
        <v>-</v>
      </c>
      <c r="S418" s="209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28" t="str">
        <f t="shared" si="342"/>
        <v>-</v>
      </c>
      <c r="X418" s="209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334" t="str">
        <f t="shared" si="369"/>
        <v>-</v>
      </c>
      <c r="AC418" s="209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334" t="str">
        <f t="shared" si="343"/>
        <v>-</v>
      </c>
      <c r="AH418" s="209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334" t="str">
        <f t="shared" si="345"/>
        <v>-</v>
      </c>
      <c r="AM418" s="209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334" t="str">
        <f t="shared" si="347"/>
        <v>-</v>
      </c>
      <c r="AR418" s="209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335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335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335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335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335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335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197" t="s">
        <v>427</v>
      </c>
      <c r="C419" s="260"/>
      <c r="D419" s="260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28"/>
      <c r="M419" s="129"/>
      <c r="N419" s="130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39" t="str">
        <f t="shared" si="341"/>
        <v>-</v>
      </c>
      <c r="S419" s="209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28" t="str">
        <f t="shared" si="342"/>
        <v>-</v>
      </c>
      <c r="X419" s="209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334" t="str">
        <f t="shared" si="369"/>
        <v>-</v>
      </c>
      <c r="AC419" s="209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334" t="str">
        <f t="shared" si="343"/>
        <v>-</v>
      </c>
      <c r="AH419" s="209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334" t="str">
        <f t="shared" si="345"/>
        <v>-</v>
      </c>
      <c r="AM419" s="209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334" t="str">
        <f t="shared" si="347"/>
        <v>-</v>
      </c>
      <c r="AR419" s="209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335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335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335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335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335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335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197" t="s">
        <v>428</v>
      </c>
      <c r="C420" s="260"/>
      <c r="D420" s="260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28"/>
      <c r="M420" s="129"/>
      <c r="N420" s="130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39" t="str">
        <f t="shared" ref="R420:R483" si="401">IF(AND($C420&gt;0,$F420="Electricité",$D420&lt;DATEVALUE("30/06/2023")),P420,"-")</f>
        <v>-</v>
      </c>
      <c r="S420" s="209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28" t="str">
        <f t="shared" ref="W420:X483" si="402">IF(AND($C420&gt;0,$F420="Electricité",$D420&lt;DATEVALUE("30/06/2023")),U420,"-")</f>
        <v>-</v>
      </c>
      <c r="X420" s="209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334" t="str">
        <f t="shared" si="369"/>
        <v>-</v>
      </c>
      <c r="AC420" s="209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334" t="str">
        <f t="shared" ref="AG420:AG483" si="403">IF(AND($C420&gt;0,$F420="Electricité",$D420&lt;DATEVALUE("30/06/2023")),AE420,"-")</f>
        <v>-</v>
      </c>
      <c r="AH420" s="209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334" t="str">
        <f t="shared" ref="AL420:AL483" si="405">IF(AND($C420&gt;0,$F420="Electricité",$D420&lt;DATEVALUE("30/06/2023")),AJ420,"-")</f>
        <v>-</v>
      </c>
      <c r="AM420" s="209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334" t="str">
        <f t="shared" ref="AQ420:AQ483" si="407">IF(AND($C420&gt;0,$F420="Electricité",$D420&lt;DATEVALUE("30/06/2023")),AO420,"-")</f>
        <v>-</v>
      </c>
      <c r="AR420" s="209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335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335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335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335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335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335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197" t="s">
        <v>429</v>
      </c>
      <c r="C421" s="260"/>
      <c r="D421" s="260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28"/>
      <c r="M421" s="129"/>
      <c r="N421" s="130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39" t="str">
        <f t="shared" si="401"/>
        <v>-</v>
      </c>
      <c r="S421" s="209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28" t="str">
        <f t="shared" si="402"/>
        <v>-</v>
      </c>
      <c r="X421" s="209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334" t="str">
        <f t="shared" ref="AB421:AC484" si="429">IF(AND($C421&gt;0,$F421="Electricité",$D421&lt;DATEVALUE("30/06/2023")),Z421,"-")</f>
        <v>-</v>
      </c>
      <c r="AC421" s="209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334" t="str">
        <f t="shared" si="403"/>
        <v>-</v>
      </c>
      <c r="AH421" s="209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334" t="str">
        <f t="shared" si="405"/>
        <v>-</v>
      </c>
      <c r="AM421" s="209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334" t="str">
        <f t="shared" si="407"/>
        <v>-</v>
      </c>
      <c r="AR421" s="209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335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335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335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335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335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335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197" t="s">
        <v>430</v>
      </c>
      <c r="C422" s="260"/>
      <c r="D422" s="260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28"/>
      <c r="M422" s="129"/>
      <c r="N422" s="130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39" t="str">
        <f t="shared" si="401"/>
        <v>-</v>
      </c>
      <c r="S422" s="209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28" t="str">
        <f t="shared" si="402"/>
        <v>-</v>
      </c>
      <c r="X422" s="209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334" t="str">
        <f t="shared" si="429"/>
        <v>-</v>
      </c>
      <c r="AC422" s="209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334" t="str">
        <f t="shared" si="403"/>
        <v>-</v>
      </c>
      <c r="AH422" s="209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334" t="str">
        <f t="shared" si="405"/>
        <v>-</v>
      </c>
      <c r="AM422" s="209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334" t="str">
        <f t="shared" si="407"/>
        <v>-</v>
      </c>
      <c r="AR422" s="209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335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335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335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335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335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335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197" t="s">
        <v>431</v>
      </c>
      <c r="C423" s="260"/>
      <c r="D423" s="260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28"/>
      <c r="M423" s="129"/>
      <c r="N423" s="130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39" t="str">
        <f t="shared" si="401"/>
        <v>-</v>
      </c>
      <c r="S423" s="209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28" t="str">
        <f t="shared" si="402"/>
        <v>-</v>
      </c>
      <c r="X423" s="209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334" t="str">
        <f t="shared" si="429"/>
        <v>-</v>
      </c>
      <c r="AC423" s="209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334" t="str">
        <f t="shared" si="403"/>
        <v>-</v>
      </c>
      <c r="AH423" s="209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334" t="str">
        <f t="shared" si="405"/>
        <v>-</v>
      </c>
      <c r="AM423" s="209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334" t="str">
        <f t="shared" si="407"/>
        <v>-</v>
      </c>
      <c r="AR423" s="209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335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335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335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335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335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335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197" t="s">
        <v>432</v>
      </c>
      <c r="C424" s="260"/>
      <c r="D424" s="260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28"/>
      <c r="M424" s="129"/>
      <c r="N424" s="130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39" t="str">
        <f t="shared" si="401"/>
        <v>-</v>
      </c>
      <c r="S424" s="209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28" t="str">
        <f t="shared" si="402"/>
        <v>-</v>
      </c>
      <c r="X424" s="209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334" t="str">
        <f t="shared" si="429"/>
        <v>-</v>
      </c>
      <c r="AC424" s="209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334" t="str">
        <f t="shared" si="403"/>
        <v>-</v>
      </c>
      <c r="AH424" s="209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334" t="str">
        <f t="shared" si="405"/>
        <v>-</v>
      </c>
      <c r="AM424" s="209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334" t="str">
        <f t="shared" si="407"/>
        <v>-</v>
      </c>
      <c r="AR424" s="209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335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335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335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335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335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335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197" t="s">
        <v>433</v>
      </c>
      <c r="C425" s="260"/>
      <c r="D425" s="260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28"/>
      <c r="M425" s="129"/>
      <c r="N425" s="130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39" t="str">
        <f t="shared" si="401"/>
        <v>-</v>
      </c>
      <c r="S425" s="209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28" t="str">
        <f t="shared" si="402"/>
        <v>-</v>
      </c>
      <c r="X425" s="209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334" t="str">
        <f t="shared" si="429"/>
        <v>-</v>
      </c>
      <c r="AC425" s="209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334" t="str">
        <f t="shared" si="403"/>
        <v>-</v>
      </c>
      <c r="AH425" s="209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334" t="str">
        <f t="shared" si="405"/>
        <v>-</v>
      </c>
      <c r="AM425" s="209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334" t="str">
        <f t="shared" si="407"/>
        <v>-</v>
      </c>
      <c r="AR425" s="209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335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335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335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335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335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335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197" t="s">
        <v>434</v>
      </c>
      <c r="C426" s="260"/>
      <c r="D426" s="260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28"/>
      <c r="M426" s="129"/>
      <c r="N426" s="130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39" t="str">
        <f t="shared" si="401"/>
        <v>-</v>
      </c>
      <c r="S426" s="209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28" t="str">
        <f t="shared" si="402"/>
        <v>-</v>
      </c>
      <c r="X426" s="209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334" t="str">
        <f t="shared" si="429"/>
        <v>-</v>
      </c>
      <c r="AC426" s="209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334" t="str">
        <f t="shared" si="403"/>
        <v>-</v>
      </c>
      <c r="AH426" s="209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334" t="str">
        <f t="shared" si="405"/>
        <v>-</v>
      </c>
      <c r="AM426" s="209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334" t="str">
        <f t="shared" si="407"/>
        <v>-</v>
      </c>
      <c r="AR426" s="209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335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335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335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335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335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335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197" t="s">
        <v>435</v>
      </c>
      <c r="C427" s="260"/>
      <c r="D427" s="260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28"/>
      <c r="M427" s="129"/>
      <c r="N427" s="130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39" t="str">
        <f t="shared" si="401"/>
        <v>-</v>
      </c>
      <c r="S427" s="209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28" t="str">
        <f t="shared" si="402"/>
        <v>-</v>
      </c>
      <c r="X427" s="209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334" t="str">
        <f t="shared" si="429"/>
        <v>-</v>
      </c>
      <c r="AC427" s="209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334" t="str">
        <f t="shared" si="403"/>
        <v>-</v>
      </c>
      <c r="AH427" s="209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334" t="str">
        <f t="shared" si="405"/>
        <v>-</v>
      </c>
      <c r="AM427" s="209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334" t="str">
        <f t="shared" si="407"/>
        <v>-</v>
      </c>
      <c r="AR427" s="209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335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335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335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335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335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335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197" t="s">
        <v>436</v>
      </c>
      <c r="C428" s="260"/>
      <c r="D428" s="260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28"/>
      <c r="M428" s="129"/>
      <c r="N428" s="130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39" t="str">
        <f t="shared" si="401"/>
        <v>-</v>
      </c>
      <c r="S428" s="209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28" t="str">
        <f t="shared" si="402"/>
        <v>-</v>
      </c>
      <c r="X428" s="209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334" t="str">
        <f t="shared" si="429"/>
        <v>-</v>
      </c>
      <c r="AC428" s="209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334" t="str">
        <f t="shared" si="403"/>
        <v>-</v>
      </c>
      <c r="AH428" s="209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334" t="str">
        <f t="shared" si="405"/>
        <v>-</v>
      </c>
      <c r="AM428" s="209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334" t="str">
        <f t="shared" si="407"/>
        <v>-</v>
      </c>
      <c r="AR428" s="209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335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335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335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335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335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335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197" t="s">
        <v>437</v>
      </c>
      <c r="C429" s="260"/>
      <c r="D429" s="260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28"/>
      <c r="M429" s="129"/>
      <c r="N429" s="130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39" t="str">
        <f t="shared" si="401"/>
        <v>-</v>
      </c>
      <c r="S429" s="209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28" t="str">
        <f t="shared" si="402"/>
        <v>-</v>
      </c>
      <c r="X429" s="209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334" t="str">
        <f t="shared" si="429"/>
        <v>-</v>
      </c>
      <c r="AC429" s="209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334" t="str">
        <f t="shared" si="403"/>
        <v>-</v>
      </c>
      <c r="AH429" s="209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334" t="str">
        <f t="shared" si="405"/>
        <v>-</v>
      </c>
      <c r="AM429" s="209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334" t="str">
        <f t="shared" si="407"/>
        <v>-</v>
      </c>
      <c r="AR429" s="209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335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335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335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335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335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335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197" t="s">
        <v>438</v>
      </c>
      <c r="C430" s="260"/>
      <c r="D430" s="260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28"/>
      <c r="M430" s="129"/>
      <c r="N430" s="130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39" t="str">
        <f t="shared" si="401"/>
        <v>-</v>
      </c>
      <c r="S430" s="209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28" t="str">
        <f t="shared" si="402"/>
        <v>-</v>
      </c>
      <c r="X430" s="209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334" t="str">
        <f t="shared" si="429"/>
        <v>-</v>
      </c>
      <c r="AC430" s="209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334" t="str">
        <f t="shared" si="403"/>
        <v>-</v>
      </c>
      <c r="AH430" s="209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334" t="str">
        <f t="shared" si="405"/>
        <v>-</v>
      </c>
      <c r="AM430" s="209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334" t="str">
        <f t="shared" si="407"/>
        <v>-</v>
      </c>
      <c r="AR430" s="209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335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335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335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335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335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335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197" t="s">
        <v>439</v>
      </c>
      <c r="C431" s="260"/>
      <c r="D431" s="260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28"/>
      <c r="M431" s="129"/>
      <c r="N431" s="130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39" t="str">
        <f t="shared" si="401"/>
        <v>-</v>
      </c>
      <c r="S431" s="209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28" t="str">
        <f t="shared" si="402"/>
        <v>-</v>
      </c>
      <c r="X431" s="209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334" t="str">
        <f t="shared" si="429"/>
        <v>-</v>
      </c>
      <c r="AC431" s="209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334" t="str">
        <f t="shared" si="403"/>
        <v>-</v>
      </c>
      <c r="AH431" s="209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334" t="str">
        <f t="shared" si="405"/>
        <v>-</v>
      </c>
      <c r="AM431" s="209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334" t="str">
        <f t="shared" si="407"/>
        <v>-</v>
      </c>
      <c r="AR431" s="209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335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335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335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335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335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335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197" t="s">
        <v>440</v>
      </c>
      <c r="C432" s="260"/>
      <c r="D432" s="260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28"/>
      <c r="M432" s="129"/>
      <c r="N432" s="130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39" t="str">
        <f t="shared" si="401"/>
        <v>-</v>
      </c>
      <c r="S432" s="209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28" t="str">
        <f t="shared" si="402"/>
        <v>-</v>
      </c>
      <c r="X432" s="209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334" t="str">
        <f t="shared" si="429"/>
        <v>-</v>
      </c>
      <c r="AC432" s="209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334" t="str">
        <f t="shared" si="403"/>
        <v>-</v>
      </c>
      <c r="AH432" s="209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334" t="str">
        <f t="shared" si="405"/>
        <v>-</v>
      </c>
      <c r="AM432" s="209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334" t="str">
        <f t="shared" si="407"/>
        <v>-</v>
      </c>
      <c r="AR432" s="209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335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335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335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335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335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335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197" t="s">
        <v>441</v>
      </c>
      <c r="C433" s="260"/>
      <c r="D433" s="260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28"/>
      <c r="M433" s="129"/>
      <c r="N433" s="130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39" t="str">
        <f t="shared" si="401"/>
        <v>-</v>
      </c>
      <c r="S433" s="209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28" t="str">
        <f t="shared" si="402"/>
        <v>-</v>
      </c>
      <c r="X433" s="209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334" t="str">
        <f t="shared" si="429"/>
        <v>-</v>
      </c>
      <c r="AC433" s="209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334" t="str">
        <f t="shared" si="403"/>
        <v>-</v>
      </c>
      <c r="AH433" s="209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334" t="str">
        <f t="shared" si="405"/>
        <v>-</v>
      </c>
      <c r="AM433" s="209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334" t="str">
        <f t="shared" si="407"/>
        <v>-</v>
      </c>
      <c r="AR433" s="209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335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335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335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335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335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335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197" t="s">
        <v>442</v>
      </c>
      <c r="C434" s="260"/>
      <c r="D434" s="260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28"/>
      <c r="M434" s="129"/>
      <c r="N434" s="130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39" t="str">
        <f t="shared" si="401"/>
        <v>-</v>
      </c>
      <c r="S434" s="209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28" t="str">
        <f t="shared" si="402"/>
        <v>-</v>
      </c>
      <c r="X434" s="209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334" t="str">
        <f t="shared" si="429"/>
        <v>-</v>
      </c>
      <c r="AC434" s="209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334" t="str">
        <f t="shared" si="403"/>
        <v>-</v>
      </c>
      <c r="AH434" s="209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334" t="str">
        <f t="shared" si="405"/>
        <v>-</v>
      </c>
      <c r="AM434" s="209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334" t="str">
        <f t="shared" si="407"/>
        <v>-</v>
      </c>
      <c r="AR434" s="209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335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335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335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335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335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335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197" t="s">
        <v>443</v>
      </c>
      <c r="C435" s="260"/>
      <c r="D435" s="260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28"/>
      <c r="M435" s="129"/>
      <c r="N435" s="130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39" t="str">
        <f t="shared" si="401"/>
        <v>-</v>
      </c>
      <c r="S435" s="209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28" t="str">
        <f t="shared" si="402"/>
        <v>-</v>
      </c>
      <c r="X435" s="209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334" t="str">
        <f t="shared" si="429"/>
        <v>-</v>
      </c>
      <c r="AC435" s="209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334" t="str">
        <f t="shared" si="403"/>
        <v>-</v>
      </c>
      <c r="AH435" s="209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334" t="str">
        <f t="shared" si="405"/>
        <v>-</v>
      </c>
      <c r="AM435" s="209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334" t="str">
        <f t="shared" si="407"/>
        <v>-</v>
      </c>
      <c r="AR435" s="209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335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335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335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335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335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335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197" t="s">
        <v>444</v>
      </c>
      <c r="C436" s="260"/>
      <c r="D436" s="260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28"/>
      <c r="M436" s="129"/>
      <c r="N436" s="130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39" t="str">
        <f t="shared" si="401"/>
        <v>-</v>
      </c>
      <c r="S436" s="209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28" t="str">
        <f t="shared" si="402"/>
        <v>-</v>
      </c>
      <c r="X436" s="209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334" t="str">
        <f t="shared" si="429"/>
        <v>-</v>
      </c>
      <c r="AC436" s="209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334" t="str">
        <f t="shared" si="403"/>
        <v>-</v>
      </c>
      <c r="AH436" s="209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334" t="str">
        <f t="shared" si="405"/>
        <v>-</v>
      </c>
      <c r="AM436" s="209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334" t="str">
        <f t="shared" si="407"/>
        <v>-</v>
      </c>
      <c r="AR436" s="209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335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335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335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335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335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335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197" t="s">
        <v>445</v>
      </c>
      <c r="C437" s="260"/>
      <c r="D437" s="260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28"/>
      <c r="M437" s="129"/>
      <c r="N437" s="130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39" t="str">
        <f t="shared" si="401"/>
        <v>-</v>
      </c>
      <c r="S437" s="209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28" t="str">
        <f t="shared" si="402"/>
        <v>-</v>
      </c>
      <c r="X437" s="209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334" t="str">
        <f t="shared" si="429"/>
        <v>-</v>
      </c>
      <c r="AC437" s="209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334" t="str">
        <f t="shared" si="403"/>
        <v>-</v>
      </c>
      <c r="AH437" s="209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334" t="str">
        <f t="shared" si="405"/>
        <v>-</v>
      </c>
      <c r="AM437" s="209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334" t="str">
        <f t="shared" si="407"/>
        <v>-</v>
      </c>
      <c r="AR437" s="209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335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335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335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335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335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335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197" t="s">
        <v>446</v>
      </c>
      <c r="C438" s="260"/>
      <c r="D438" s="260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28"/>
      <c r="M438" s="129"/>
      <c r="N438" s="130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39" t="str">
        <f t="shared" si="401"/>
        <v>-</v>
      </c>
      <c r="S438" s="209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28" t="str">
        <f t="shared" si="402"/>
        <v>-</v>
      </c>
      <c r="X438" s="209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334" t="str">
        <f t="shared" si="429"/>
        <v>-</v>
      </c>
      <c r="AC438" s="209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334" t="str">
        <f t="shared" si="403"/>
        <v>-</v>
      </c>
      <c r="AH438" s="209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334" t="str">
        <f t="shared" si="405"/>
        <v>-</v>
      </c>
      <c r="AM438" s="209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334" t="str">
        <f t="shared" si="407"/>
        <v>-</v>
      </c>
      <c r="AR438" s="209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335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335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335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335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335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335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197" t="s">
        <v>447</v>
      </c>
      <c r="C439" s="260"/>
      <c r="D439" s="260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28"/>
      <c r="M439" s="129"/>
      <c r="N439" s="130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39" t="str">
        <f t="shared" si="401"/>
        <v>-</v>
      </c>
      <c r="S439" s="209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28" t="str">
        <f t="shared" si="402"/>
        <v>-</v>
      </c>
      <c r="X439" s="209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334" t="str">
        <f t="shared" si="429"/>
        <v>-</v>
      </c>
      <c r="AC439" s="209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334" t="str">
        <f t="shared" si="403"/>
        <v>-</v>
      </c>
      <c r="AH439" s="209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334" t="str">
        <f t="shared" si="405"/>
        <v>-</v>
      </c>
      <c r="AM439" s="209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334" t="str">
        <f t="shared" si="407"/>
        <v>-</v>
      </c>
      <c r="AR439" s="209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335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335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335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335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335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335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197" t="s">
        <v>448</v>
      </c>
      <c r="C440" s="260"/>
      <c r="D440" s="260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28"/>
      <c r="M440" s="129"/>
      <c r="N440" s="130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39" t="str">
        <f t="shared" si="401"/>
        <v>-</v>
      </c>
      <c r="S440" s="209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28" t="str">
        <f t="shared" si="402"/>
        <v>-</v>
      </c>
      <c r="X440" s="209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334" t="str">
        <f t="shared" si="429"/>
        <v>-</v>
      </c>
      <c r="AC440" s="209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334" t="str">
        <f t="shared" si="403"/>
        <v>-</v>
      </c>
      <c r="AH440" s="209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334" t="str">
        <f t="shared" si="405"/>
        <v>-</v>
      </c>
      <c r="AM440" s="209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334" t="str">
        <f t="shared" si="407"/>
        <v>-</v>
      </c>
      <c r="AR440" s="209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335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335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335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335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335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335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197" t="s">
        <v>449</v>
      </c>
      <c r="C441" s="260"/>
      <c r="D441" s="260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28"/>
      <c r="M441" s="129"/>
      <c r="N441" s="130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39" t="str">
        <f t="shared" si="401"/>
        <v>-</v>
      </c>
      <c r="S441" s="209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28" t="str">
        <f t="shared" si="402"/>
        <v>-</v>
      </c>
      <c r="X441" s="209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334" t="str">
        <f t="shared" si="429"/>
        <v>-</v>
      </c>
      <c r="AC441" s="209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334" t="str">
        <f t="shared" si="403"/>
        <v>-</v>
      </c>
      <c r="AH441" s="209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334" t="str">
        <f t="shared" si="405"/>
        <v>-</v>
      </c>
      <c r="AM441" s="209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334" t="str">
        <f t="shared" si="407"/>
        <v>-</v>
      </c>
      <c r="AR441" s="209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335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335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335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335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335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335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197" t="s">
        <v>450</v>
      </c>
      <c r="C442" s="260"/>
      <c r="D442" s="260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28"/>
      <c r="M442" s="129"/>
      <c r="N442" s="130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39" t="str">
        <f t="shared" si="401"/>
        <v>-</v>
      </c>
      <c r="S442" s="209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28" t="str">
        <f t="shared" si="402"/>
        <v>-</v>
      </c>
      <c r="X442" s="209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334" t="str">
        <f t="shared" si="429"/>
        <v>-</v>
      </c>
      <c r="AC442" s="209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334" t="str">
        <f t="shared" si="403"/>
        <v>-</v>
      </c>
      <c r="AH442" s="209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334" t="str">
        <f t="shared" si="405"/>
        <v>-</v>
      </c>
      <c r="AM442" s="209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334" t="str">
        <f t="shared" si="407"/>
        <v>-</v>
      </c>
      <c r="AR442" s="209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335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335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335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335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335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335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197" t="s">
        <v>451</v>
      </c>
      <c r="C443" s="260"/>
      <c r="D443" s="260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28"/>
      <c r="M443" s="129"/>
      <c r="N443" s="130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39" t="str">
        <f t="shared" si="401"/>
        <v>-</v>
      </c>
      <c r="S443" s="209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28" t="str">
        <f t="shared" si="402"/>
        <v>-</v>
      </c>
      <c r="X443" s="209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334" t="str">
        <f t="shared" si="429"/>
        <v>-</v>
      </c>
      <c r="AC443" s="209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334" t="str">
        <f t="shared" si="403"/>
        <v>-</v>
      </c>
      <c r="AH443" s="209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334" t="str">
        <f t="shared" si="405"/>
        <v>-</v>
      </c>
      <c r="AM443" s="209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334" t="str">
        <f t="shared" si="407"/>
        <v>-</v>
      </c>
      <c r="AR443" s="209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335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335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335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335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335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335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197" t="s">
        <v>452</v>
      </c>
      <c r="C444" s="260"/>
      <c r="D444" s="260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28"/>
      <c r="M444" s="129"/>
      <c r="N444" s="130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39" t="str">
        <f t="shared" si="401"/>
        <v>-</v>
      </c>
      <c r="S444" s="209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28" t="str">
        <f t="shared" si="402"/>
        <v>-</v>
      </c>
      <c r="X444" s="209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334" t="str">
        <f t="shared" si="429"/>
        <v>-</v>
      </c>
      <c r="AC444" s="209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334" t="str">
        <f t="shared" si="403"/>
        <v>-</v>
      </c>
      <c r="AH444" s="209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334" t="str">
        <f t="shared" si="405"/>
        <v>-</v>
      </c>
      <c r="AM444" s="209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334" t="str">
        <f t="shared" si="407"/>
        <v>-</v>
      </c>
      <c r="AR444" s="209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335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335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335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335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335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335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197" t="s">
        <v>453</v>
      </c>
      <c r="C445" s="260"/>
      <c r="D445" s="260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28"/>
      <c r="M445" s="129"/>
      <c r="N445" s="130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39" t="str">
        <f t="shared" si="401"/>
        <v>-</v>
      </c>
      <c r="S445" s="209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28" t="str">
        <f t="shared" si="402"/>
        <v>-</v>
      </c>
      <c r="X445" s="209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334" t="str">
        <f t="shared" si="429"/>
        <v>-</v>
      </c>
      <c r="AC445" s="209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334" t="str">
        <f t="shared" si="403"/>
        <v>-</v>
      </c>
      <c r="AH445" s="209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334" t="str">
        <f t="shared" si="405"/>
        <v>-</v>
      </c>
      <c r="AM445" s="209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334" t="str">
        <f t="shared" si="407"/>
        <v>-</v>
      </c>
      <c r="AR445" s="209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335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335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335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335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335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335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197" t="s">
        <v>454</v>
      </c>
      <c r="C446" s="260"/>
      <c r="D446" s="260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28"/>
      <c r="M446" s="129"/>
      <c r="N446" s="130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39" t="str">
        <f t="shared" si="401"/>
        <v>-</v>
      </c>
      <c r="S446" s="209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28" t="str">
        <f t="shared" si="402"/>
        <v>-</v>
      </c>
      <c r="X446" s="209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334" t="str">
        <f t="shared" si="429"/>
        <v>-</v>
      </c>
      <c r="AC446" s="209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334" t="str">
        <f t="shared" si="403"/>
        <v>-</v>
      </c>
      <c r="AH446" s="209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334" t="str">
        <f t="shared" si="405"/>
        <v>-</v>
      </c>
      <c r="AM446" s="209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334" t="str">
        <f t="shared" si="407"/>
        <v>-</v>
      </c>
      <c r="AR446" s="209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335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335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335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335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335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335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197" t="s">
        <v>455</v>
      </c>
      <c r="C447" s="260"/>
      <c r="D447" s="260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28"/>
      <c r="M447" s="129"/>
      <c r="N447" s="130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39" t="str">
        <f t="shared" si="401"/>
        <v>-</v>
      </c>
      <c r="S447" s="209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28" t="str">
        <f t="shared" si="402"/>
        <v>-</v>
      </c>
      <c r="X447" s="209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334" t="str">
        <f t="shared" si="429"/>
        <v>-</v>
      </c>
      <c r="AC447" s="209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334" t="str">
        <f t="shared" si="403"/>
        <v>-</v>
      </c>
      <c r="AH447" s="209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334" t="str">
        <f t="shared" si="405"/>
        <v>-</v>
      </c>
      <c r="AM447" s="209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334" t="str">
        <f t="shared" si="407"/>
        <v>-</v>
      </c>
      <c r="AR447" s="209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335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335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335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335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335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335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197" t="s">
        <v>456</v>
      </c>
      <c r="C448" s="260"/>
      <c r="D448" s="260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28"/>
      <c r="M448" s="129"/>
      <c r="N448" s="130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39" t="str">
        <f t="shared" si="401"/>
        <v>-</v>
      </c>
      <c r="S448" s="209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28" t="str">
        <f t="shared" si="402"/>
        <v>-</v>
      </c>
      <c r="X448" s="209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334" t="str">
        <f t="shared" si="429"/>
        <v>-</v>
      </c>
      <c r="AC448" s="209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334" t="str">
        <f t="shared" si="403"/>
        <v>-</v>
      </c>
      <c r="AH448" s="209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334" t="str">
        <f t="shared" si="405"/>
        <v>-</v>
      </c>
      <c r="AM448" s="209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334" t="str">
        <f t="shared" si="407"/>
        <v>-</v>
      </c>
      <c r="AR448" s="209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335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335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335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335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335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335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197" t="s">
        <v>457</v>
      </c>
      <c r="C449" s="260"/>
      <c r="D449" s="260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28"/>
      <c r="M449" s="129"/>
      <c r="N449" s="130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39" t="str">
        <f t="shared" si="401"/>
        <v>-</v>
      </c>
      <c r="S449" s="209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28" t="str">
        <f t="shared" si="402"/>
        <v>-</v>
      </c>
      <c r="X449" s="209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334" t="str">
        <f t="shared" si="429"/>
        <v>-</v>
      </c>
      <c r="AC449" s="209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334" t="str">
        <f t="shared" si="403"/>
        <v>-</v>
      </c>
      <c r="AH449" s="209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334" t="str">
        <f t="shared" si="405"/>
        <v>-</v>
      </c>
      <c r="AM449" s="209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334" t="str">
        <f t="shared" si="407"/>
        <v>-</v>
      </c>
      <c r="AR449" s="209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335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335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335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335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335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335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197" t="s">
        <v>458</v>
      </c>
      <c r="C450" s="260"/>
      <c r="D450" s="260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28"/>
      <c r="M450" s="129"/>
      <c r="N450" s="130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39" t="str">
        <f t="shared" si="401"/>
        <v>-</v>
      </c>
      <c r="S450" s="209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28" t="str">
        <f t="shared" si="402"/>
        <v>-</v>
      </c>
      <c r="X450" s="209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334" t="str">
        <f t="shared" si="429"/>
        <v>-</v>
      </c>
      <c r="AC450" s="209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334" t="str">
        <f t="shared" si="403"/>
        <v>-</v>
      </c>
      <c r="AH450" s="209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334" t="str">
        <f t="shared" si="405"/>
        <v>-</v>
      </c>
      <c r="AM450" s="209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334" t="str">
        <f t="shared" si="407"/>
        <v>-</v>
      </c>
      <c r="AR450" s="209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335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335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335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335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335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335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197" t="s">
        <v>459</v>
      </c>
      <c r="C451" s="260"/>
      <c r="D451" s="260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28"/>
      <c r="M451" s="129"/>
      <c r="N451" s="130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39" t="str">
        <f t="shared" si="401"/>
        <v>-</v>
      </c>
      <c r="S451" s="209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28" t="str">
        <f t="shared" si="402"/>
        <v>-</v>
      </c>
      <c r="X451" s="209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334" t="str">
        <f t="shared" si="429"/>
        <v>-</v>
      </c>
      <c r="AC451" s="209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334" t="str">
        <f t="shared" si="403"/>
        <v>-</v>
      </c>
      <c r="AH451" s="209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334" t="str">
        <f t="shared" si="405"/>
        <v>-</v>
      </c>
      <c r="AM451" s="209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334" t="str">
        <f t="shared" si="407"/>
        <v>-</v>
      </c>
      <c r="AR451" s="209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335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335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335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335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335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335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197" t="s">
        <v>460</v>
      </c>
      <c r="C452" s="260"/>
      <c r="D452" s="260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28"/>
      <c r="M452" s="129"/>
      <c r="N452" s="130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39" t="str">
        <f t="shared" si="401"/>
        <v>-</v>
      </c>
      <c r="S452" s="209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28" t="str">
        <f t="shared" si="402"/>
        <v>-</v>
      </c>
      <c r="X452" s="209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334" t="str">
        <f t="shared" si="429"/>
        <v>-</v>
      </c>
      <c r="AC452" s="209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334" t="str">
        <f t="shared" si="403"/>
        <v>-</v>
      </c>
      <c r="AH452" s="209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334" t="str">
        <f t="shared" si="405"/>
        <v>-</v>
      </c>
      <c r="AM452" s="209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334" t="str">
        <f t="shared" si="407"/>
        <v>-</v>
      </c>
      <c r="AR452" s="209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335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335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335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335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335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335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197" t="s">
        <v>461</v>
      </c>
      <c r="C453" s="260"/>
      <c r="D453" s="260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28"/>
      <c r="M453" s="129"/>
      <c r="N453" s="130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39" t="str">
        <f t="shared" si="401"/>
        <v>-</v>
      </c>
      <c r="S453" s="209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28" t="str">
        <f t="shared" si="402"/>
        <v>-</v>
      </c>
      <c r="X453" s="209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334" t="str">
        <f t="shared" si="429"/>
        <v>-</v>
      </c>
      <c r="AC453" s="209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334" t="str">
        <f t="shared" si="403"/>
        <v>-</v>
      </c>
      <c r="AH453" s="209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334" t="str">
        <f t="shared" si="405"/>
        <v>-</v>
      </c>
      <c r="AM453" s="209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334" t="str">
        <f t="shared" si="407"/>
        <v>-</v>
      </c>
      <c r="AR453" s="209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335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335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335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335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335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335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197" t="s">
        <v>462</v>
      </c>
      <c r="C454" s="260"/>
      <c r="D454" s="260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28"/>
      <c r="M454" s="129"/>
      <c r="N454" s="130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39" t="str">
        <f t="shared" si="401"/>
        <v>-</v>
      </c>
      <c r="S454" s="209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28" t="str">
        <f t="shared" si="402"/>
        <v>-</v>
      </c>
      <c r="X454" s="209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334" t="str">
        <f t="shared" si="429"/>
        <v>-</v>
      </c>
      <c r="AC454" s="209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334" t="str">
        <f t="shared" si="403"/>
        <v>-</v>
      </c>
      <c r="AH454" s="209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334" t="str">
        <f t="shared" si="405"/>
        <v>-</v>
      </c>
      <c r="AM454" s="209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334" t="str">
        <f t="shared" si="407"/>
        <v>-</v>
      </c>
      <c r="AR454" s="209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335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335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335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335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335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335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197" t="s">
        <v>463</v>
      </c>
      <c r="C455" s="260"/>
      <c r="D455" s="260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28"/>
      <c r="M455" s="129"/>
      <c r="N455" s="130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39" t="str">
        <f t="shared" si="401"/>
        <v>-</v>
      </c>
      <c r="S455" s="209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28" t="str">
        <f t="shared" si="402"/>
        <v>-</v>
      </c>
      <c r="X455" s="209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334" t="str">
        <f t="shared" si="429"/>
        <v>-</v>
      </c>
      <c r="AC455" s="209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334" t="str">
        <f t="shared" si="403"/>
        <v>-</v>
      </c>
      <c r="AH455" s="209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334" t="str">
        <f t="shared" si="405"/>
        <v>-</v>
      </c>
      <c r="AM455" s="209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334" t="str">
        <f t="shared" si="407"/>
        <v>-</v>
      </c>
      <c r="AR455" s="209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335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335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335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335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335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335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197" t="s">
        <v>464</v>
      </c>
      <c r="C456" s="260"/>
      <c r="D456" s="260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28"/>
      <c r="M456" s="129"/>
      <c r="N456" s="130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39" t="str">
        <f t="shared" si="401"/>
        <v>-</v>
      </c>
      <c r="S456" s="209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28" t="str">
        <f t="shared" si="402"/>
        <v>-</v>
      </c>
      <c r="X456" s="209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334" t="str">
        <f t="shared" si="429"/>
        <v>-</v>
      </c>
      <c r="AC456" s="209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334" t="str">
        <f t="shared" si="403"/>
        <v>-</v>
      </c>
      <c r="AH456" s="209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334" t="str">
        <f t="shared" si="405"/>
        <v>-</v>
      </c>
      <c r="AM456" s="209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334" t="str">
        <f t="shared" si="407"/>
        <v>-</v>
      </c>
      <c r="AR456" s="209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335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335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335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335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335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335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197" t="s">
        <v>465</v>
      </c>
      <c r="C457" s="260"/>
      <c r="D457" s="260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28"/>
      <c r="M457" s="129"/>
      <c r="N457" s="130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39" t="str">
        <f t="shared" si="401"/>
        <v>-</v>
      </c>
      <c r="S457" s="209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28" t="str">
        <f t="shared" si="402"/>
        <v>-</v>
      </c>
      <c r="X457" s="209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334" t="str">
        <f t="shared" si="429"/>
        <v>-</v>
      </c>
      <c r="AC457" s="209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334" t="str">
        <f t="shared" si="403"/>
        <v>-</v>
      </c>
      <c r="AH457" s="209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334" t="str">
        <f t="shared" si="405"/>
        <v>-</v>
      </c>
      <c r="AM457" s="209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334" t="str">
        <f t="shared" si="407"/>
        <v>-</v>
      </c>
      <c r="AR457" s="209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335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335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335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335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335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335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197" t="s">
        <v>466</v>
      </c>
      <c r="C458" s="260"/>
      <c r="D458" s="260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28"/>
      <c r="M458" s="129"/>
      <c r="N458" s="130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39" t="str">
        <f t="shared" si="401"/>
        <v>-</v>
      </c>
      <c r="S458" s="209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28" t="str">
        <f t="shared" si="402"/>
        <v>-</v>
      </c>
      <c r="X458" s="209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334" t="str">
        <f t="shared" si="429"/>
        <v>-</v>
      </c>
      <c r="AC458" s="209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334" t="str">
        <f t="shared" si="403"/>
        <v>-</v>
      </c>
      <c r="AH458" s="209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334" t="str">
        <f t="shared" si="405"/>
        <v>-</v>
      </c>
      <c r="AM458" s="209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334" t="str">
        <f t="shared" si="407"/>
        <v>-</v>
      </c>
      <c r="AR458" s="209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335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335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335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335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335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335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197" t="s">
        <v>467</v>
      </c>
      <c r="C459" s="260"/>
      <c r="D459" s="260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28"/>
      <c r="M459" s="129"/>
      <c r="N459" s="130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39" t="str">
        <f t="shared" si="401"/>
        <v>-</v>
      </c>
      <c r="S459" s="209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28" t="str">
        <f t="shared" si="402"/>
        <v>-</v>
      </c>
      <c r="X459" s="209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334" t="str">
        <f t="shared" si="429"/>
        <v>-</v>
      </c>
      <c r="AC459" s="209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334" t="str">
        <f t="shared" si="403"/>
        <v>-</v>
      </c>
      <c r="AH459" s="209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334" t="str">
        <f t="shared" si="405"/>
        <v>-</v>
      </c>
      <c r="AM459" s="209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334" t="str">
        <f t="shared" si="407"/>
        <v>-</v>
      </c>
      <c r="AR459" s="209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335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335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335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335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335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335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197" t="s">
        <v>468</v>
      </c>
      <c r="C460" s="260"/>
      <c r="D460" s="260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28"/>
      <c r="M460" s="129"/>
      <c r="N460" s="130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39" t="str">
        <f t="shared" si="401"/>
        <v>-</v>
      </c>
      <c r="S460" s="209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28" t="str">
        <f t="shared" si="402"/>
        <v>-</v>
      </c>
      <c r="X460" s="209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334" t="str">
        <f t="shared" si="429"/>
        <v>-</v>
      </c>
      <c r="AC460" s="209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334" t="str">
        <f t="shared" si="403"/>
        <v>-</v>
      </c>
      <c r="AH460" s="209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334" t="str">
        <f t="shared" si="405"/>
        <v>-</v>
      </c>
      <c r="AM460" s="209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334" t="str">
        <f t="shared" si="407"/>
        <v>-</v>
      </c>
      <c r="AR460" s="209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335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335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335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335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335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335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197" t="s">
        <v>469</v>
      </c>
      <c r="C461" s="260"/>
      <c r="D461" s="260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28"/>
      <c r="M461" s="129"/>
      <c r="N461" s="130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39" t="str">
        <f t="shared" si="401"/>
        <v>-</v>
      </c>
      <c r="S461" s="209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28" t="str">
        <f t="shared" si="402"/>
        <v>-</v>
      </c>
      <c r="X461" s="209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334" t="str">
        <f t="shared" si="429"/>
        <v>-</v>
      </c>
      <c r="AC461" s="209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334" t="str">
        <f t="shared" si="403"/>
        <v>-</v>
      </c>
      <c r="AH461" s="209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334" t="str">
        <f t="shared" si="405"/>
        <v>-</v>
      </c>
      <c r="AM461" s="209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334" t="str">
        <f t="shared" si="407"/>
        <v>-</v>
      </c>
      <c r="AR461" s="209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335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335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335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335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335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335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197" t="s">
        <v>470</v>
      </c>
      <c r="C462" s="260"/>
      <c r="D462" s="260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28"/>
      <c r="M462" s="129"/>
      <c r="N462" s="130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39" t="str">
        <f t="shared" si="401"/>
        <v>-</v>
      </c>
      <c r="S462" s="209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28" t="str">
        <f t="shared" si="402"/>
        <v>-</v>
      </c>
      <c r="X462" s="209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334" t="str">
        <f t="shared" si="429"/>
        <v>-</v>
      </c>
      <c r="AC462" s="209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334" t="str">
        <f t="shared" si="403"/>
        <v>-</v>
      </c>
      <c r="AH462" s="209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334" t="str">
        <f t="shared" si="405"/>
        <v>-</v>
      </c>
      <c r="AM462" s="209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334" t="str">
        <f t="shared" si="407"/>
        <v>-</v>
      </c>
      <c r="AR462" s="209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335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335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335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335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335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335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197" t="s">
        <v>471</v>
      </c>
      <c r="C463" s="260"/>
      <c r="D463" s="260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28"/>
      <c r="M463" s="129"/>
      <c r="N463" s="130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39" t="str">
        <f t="shared" si="401"/>
        <v>-</v>
      </c>
      <c r="S463" s="209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28" t="str">
        <f t="shared" si="402"/>
        <v>-</v>
      </c>
      <c r="X463" s="209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334" t="str">
        <f t="shared" si="429"/>
        <v>-</v>
      </c>
      <c r="AC463" s="209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334" t="str">
        <f t="shared" si="403"/>
        <v>-</v>
      </c>
      <c r="AH463" s="209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334" t="str">
        <f t="shared" si="405"/>
        <v>-</v>
      </c>
      <c r="AM463" s="209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334" t="str">
        <f t="shared" si="407"/>
        <v>-</v>
      </c>
      <c r="AR463" s="209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335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335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335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335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335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335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197" t="s">
        <v>472</v>
      </c>
      <c r="C464" s="260"/>
      <c r="D464" s="260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28"/>
      <c r="M464" s="129"/>
      <c r="N464" s="130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39" t="str">
        <f t="shared" si="401"/>
        <v>-</v>
      </c>
      <c r="S464" s="209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28" t="str">
        <f t="shared" si="402"/>
        <v>-</v>
      </c>
      <c r="X464" s="209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334" t="str">
        <f t="shared" si="429"/>
        <v>-</v>
      </c>
      <c r="AC464" s="209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334" t="str">
        <f t="shared" si="403"/>
        <v>-</v>
      </c>
      <c r="AH464" s="209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334" t="str">
        <f t="shared" si="405"/>
        <v>-</v>
      </c>
      <c r="AM464" s="209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334" t="str">
        <f t="shared" si="407"/>
        <v>-</v>
      </c>
      <c r="AR464" s="209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335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335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335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335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335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335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197" t="s">
        <v>473</v>
      </c>
      <c r="C465" s="260"/>
      <c r="D465" s="260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28"/>
      <c r="M465" s="129"/>
      <c r="N465" s="130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39" t="str">
        <f t="shared" si="401"/>
        <v>-</v>
      </c>
      <c r="S465" s="209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28" t="str">
        <f t="shared" si="402"/>
        <v>-</v>
      </c>
      <c r="X465" s="209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334" t="str">
        <f t="shared" si="429"/>
        <v>-</v>
      </c>
      <c r="AC465" s="209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334" t="str">
        <f t="shared" si="403"/>
        <v>-</v>
      </c>
      <c r="AH465" s="209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334" t="str">
        <f t="shared" si="405"/>
        <v>-</v>
      </c>
      <c r="AM465" s="209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334" t="str">
        <f t="shared" si="407"/>
        <v>-</v>
      </c>
      <c r="AR465" s="209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335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335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335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335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335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335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197" t="s">
        <v>474</v>
      </c>
      <c r="C466" s="260"/>
      <c r="D466" s="260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28"/>
      <c r="M466" s="129"/>
      <c r="N466" s="130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39" t="str">
        <f t="shared" si="401"/>
        <v>-</v>
      </c>
      <c r="S466" s="209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28" t="str">
        <f t="shared" si="402"/>
        <v>-</v>
      </c>
      <c r="X466" s="209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334" t="str">
        <f t="shared" si="429"/>
        <v>-</v>
      </c>
      <c r="AC466" s="209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334" t="str">
        <f t="shared" si="403"/>
        <v>-</v>
      </c>
      <c r="AH466" s="209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334" t="str">
        <f t="shared" si="405"/>
        <v>-</v>
      </c>
      <c r="AM466" s="209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334" t="str">
        <f t="shared" si="407"/>
        <v>-</v>
      </c>
      <c r="AR466" s="209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335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335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335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335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335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335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197" t="s">
        <v>475</v>
      </c>
      <c r="C467" s="260"/>
      <c r="D467" s="260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28"/>
      <c r="M467" s="129"/>
      <c r="N467" s="130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39" t="str">
        <f t="shared" si="401"/>
        <v>-</v>
      </c>
      <c r="S467" s="209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28" t="str">
        <f t="shared" si="402"/>
        <v>-</v>
      </c>
      <c r="X467" s="209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334" t="str">
        <f t="shared" si="429"/>
        <v>-</v>
      </c>
      <c r="AC467" s="209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334" t="str">
        <f t="shared" si="403"/>
        <v>-</v>
      </c>
      <c r="AH467" s="209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334" t="str">
        <f t="shared" si="405"/>
        <v>-</v>
      </c>
      <c r="AM467" s="209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334" t="str">
        <f t="shared" si="407"/>
        <v>-</v>
      </c>
      <c r="AR467" s="209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335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335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335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335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335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335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197" t="s">
        <v>476</v>
      </c>
      <c r="C468" s="260"/>
      <c r="D468" s="260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28"/>
      <c r="M468" s="129"/>
      <c r="N468" s="130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39" t="str">
        <f t="shared" si="401"/>
        <v>-</v>
      </c>
      <c r="S468" s="209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28" t="str">
        <f t="shared" si="402"/>
        <v>-</v>
      </c>
      <c r="X468" s="209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334" t="str">
        <f t="shared" si="429"/>
        <v>-</v>
      </c>
      <c r="AC468" s="209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334" t="str">
        <f t="shared" si="403"/>
        <v>-</v>
      </c>
      <c r="AH468" s="209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334" t="str">
        <f t="shared" si="405"/>
        <v>-</v>
      </c>
      <c r="AM468" s="209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334" t="str">
        <f t="shared" si="407"/>
        <v>-</v>
      </c>
      <c r="AR468" s="209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335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335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335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335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335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335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197" t="s">
        <v>477</v>
      </c>
      <c r="C469" s="260"/>
      <c r="D469" s="260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28"/>
      <c r="M469" s="129"/>
      <c r="N469" s="130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39" t="str">
        <f t="shared" si="401"/>
        <v>-</v>
      </c>
      <c r="S469" s="209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28" t="str">
        <f t="shared" si="402"/>
        <v>-</v>
      </c>
      <c r="X469" s="209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334" t="str">
        <f t="shared" si="429"/>
        <v>-</v>
      </c>
      <c r="AC469" s="209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334" t="str">
        <f t="shared" si="403"/>
        <v>-</v>
      </c>
      <c r="AH469" s="209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334" t="str">
        <f t="shared" si="405"/>
        <v>-</v>
      </c>
      <c r="AM469" s="209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334" t="str">
        <f t="shared" si="407"/>
        <v>-</v>
      </c>
      <c r="AR469" s="209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335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335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335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335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335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335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197" t="s">
        <v>478</v>
      </c>
      <c r="C470" s="260"/>
      <c r="D470" s="260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28"/>
      <c r="M470" s="129"/>
      <c r="N470" s="130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39" t="str">
        <f t="shared" si="401"/>
        <v>-</v>
      </c>
      <c r="S470" s="209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28" t="str">
        <f t="shared" si="402"/>
        <v>-</v>
      </c>
      <c r="X470" s="209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334" t="str">
        <f t="shared" si="429"/>
        <v>-</v>
      </c>
      <c r="AC470" s="209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334" t="str">
        <f t="shared" si="403"/>
        <v>-</v>
      </c>
      <c r="AH470" s="209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334" t="str">
        <f t="shared" si="405"/>
        <v>-</v>
      </c>
      <c r="AM470" s="209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334" t="str">
        <f t="shared" si="407"/>
        <v>-</v>
      </c>
      <c r="AR470" s="209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335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335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335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335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335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335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197" t="s">
        <v>479</v>
      </c>
      <c r="C471" s="260"/>
      <c r="D471" s="260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28"/>
      <c r="M471" s="129"/>
      <c r="N471" s="130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39" t="str">
        <f t="shared" si="401"/>
        <v>-</v>
      </c>
      <c r="S471" s="209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28" t="str">
        <f t="shared" si="402"/>
        <v>-</v>
      </c>
      <c r="X471" s="209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334" t="str">
        <f t="shared" si="429"/>
        <v>-</v>
      </c>
      <c r="AC471" s="209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334" t="str">
        <f t="shared" si="403"/>
        <v>-</v>
      </c>
      <c r="AH471" s="209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334" t="str">
        <f t="shared" si="405"/>
        <v>-</v>
      </c>
      <c r="AM471" s="209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334" t="str">
        <f t="shared" si="407"/>
        <v>-</v>
      </c>
      <c r="AR471" s="209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335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335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335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335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335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335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197" t="s">
        <v>480</v>
      </c>
      <c r="C472" s="260"/>
      <c r="D472" s="260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28"/>
      <c r="M472" s="129"/>
      <c r="N472" s="130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39" t="str">
        <f t="shared" si="401"/>
        <v>-</v>
      </c>
      <c r="S472" s="209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28" t="str">
        <f t="shared" si="402"/>
        <v>-</v>
      </c>
      <c r="X472" s="209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334" t="str">
        <f t="shared" si="429"/>
        <v>-</v>
      </c>
      <c r="AC472" s="209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334" t="str">
        <f t="shared" si="403"/>
        <v>-</v>
      </c>
      <c r="AH472" s="209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334" t="str">
        <f t="shared" si="405"/>
        <v>-</v>
      </c>
      <c r="AM472" s="209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334" t="str">
        <f t="shared" si="407"/>
        <v>-</v>
      </c>
      <c r="AR472" s="209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335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335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335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335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335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335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197" t="s">
        <v>481</v>
      </c>
      <c r="C473" s="260"/>
      <c r="D473" s="260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28"/>
      <c r="M473" s="129"/>
      <c r="N473" s="130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39" t="str">
        <f t="shared" si="401"/>
        <v>-</v>
      </c>
      <c r="S473" s="209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28" t="str">
        <f t="shared" si="402"/>
        <v>-</v>
      </c>
      <c r="X473" s="209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334" t="str">
        <f t="shared" si="429"/>
        <v>-</v>
      </c>
      <c r="AC473" s="209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334" t="str">
        <f t="shared" si="403"/>
        <v>-</v>
      </c>
      <c r="AH473" s="209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334" t="str">
        <f t="shared" si="405"/>
        <v>-</v>
      </c>
      <c r="AM473" s="209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334" t="str">
        <f t="shared" si="407"/>
        <v>-</v>
      </c>
      <c r="AR473" s="209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335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335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335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335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335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335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197" t="s">
        <v>482</v>
      </c>
      <c r="C474" s="260"/>
      <c r="D474" s="260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28"/>
      <c r="M474" s="129"/>
      <c r="N474" s="130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39" t="str">
        <f t="shared" si="401"/>
        <v>-</v>
      </c>
      <c r="S474" s="209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28" t="str">
        <f t="shared" si="402"/>
        <v>-</v>
      </c>
      <c r="X474" s="209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334" t="str">
        <f t="shared" si="429"/>
        <v>-</v>
      </c>
      <c r="AC474" s="209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334" t="str">
        <f t="shared" si="403"/>
        <v>-</v>
      </c>
      <c r="AH474" s="209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334" t="str">
        <f t="shared" si="405"/>
        <v>-</v>
      </c>
      <c r="AM474" s="209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334" t="str">
        <f t="shared" si="407"/>
        <v>-</v>
      </c>
      <c r="AR474" s="209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335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335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335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335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335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335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197" t="s">
        <v>483</v>
      </c>
      <c r="C475" s="260"/>
      <c r="D475" s="260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28"/>
      <c r="M475" s="129"/>
      <c r="N475" s="130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39" t="str">
        <f t="shared" si="401"/>
        <v>-</v>
      </c>
      <c r="S475" s="209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28" t="str">
        <f t="shared" si="402"/>
        <v>-</v>
      </c>
      <c r="X475" s="209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334" t="str">
        <f t="shared" si="429"/>
        <v>-</v>
      </c>
      <c r="AC475" s="209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334" t="str">
        <f t="shared" si="403"/>
        <v>-</v>
      </c>
      <c r="AH475" s="209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334" t="str">
        <f t="shared" si="405"/>
        <v>-</v>
      </c>
      <c r="AM475" s="209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334" t="str">
        <f t="shared" si="407"/>
        <v>-</v>
      </c>
      <c r="AR475" s="209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335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335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335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335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335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335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197" t="s">
        <v>484</v>
      </c>
      <c r="C476" s="260"/>
      <c r="D476" s="260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28"/>
      <c r="M476" s="129"/>
      <c r="N476" s="130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39" t="str">
        <f t="shared" si="401"/>
        <v>-</v>
      </c>
      <c r="S476" s="209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28" t="str">
        <f t="shared" si="402"/>
        <v>-</v>
      </c>
      <c r="X476" s="209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334" t="str">
        <f t="shared" si="429"/>
        <v>-</v>
      </c>
      <c r="AC476" s="209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334" t="str">
        <f t="shared" si="403"/>
        <v>-</v>
      </c>
      <c r="AH476" s="209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334" t="str">
        <f t="shared" si="405"/>
        <v>-</v>
      </c>
      <c r="AM476" s="209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334" t="str">
        <f t="shared" si="407"/>
        <v>-</v>
      </c>
      <c r="AR476" s="209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335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335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335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335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335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335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197" t="s">
        <v>485</v>
      </c>
      <c r="C477" s="260"/>
      <c r="D477" s="260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28"/>
      <c r="M477" s="129"/>
      <c r="N477" s="130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39" t="str">
        <f t="shared" si="401"/>
        <v>-</v>
      </c>
      <c r="S477" s="209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28" t="str">
        <f t="shared" si="402"/>
        <v>-</v>
      </c>
      <c r="X477" s="209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334" t="str">
        <f t="shared" si="429"/>
        <v>-</v>
      </c>
      <c r="AC477" s="209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334" t="str">
        <f t="shared" si="403"/>
        <v>-</v>
      </c>
      <c r="AH477" s="209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334" t="str">
        <f t="shared" si="405"/>
        <v>-</v>
      </c>
      <c r="AM477" s="209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334" t="str">
        <f t="shared" si="407"/>
        <v>-</v>
      </c>
      <c r="AR477" s="209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335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335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335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335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335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335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197" t="s">
        <v>486</v>
      </c>
      <c r="C478" s="260"/>
      <c r="D478" s="260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28"/>
      <c r="M478" s="129"/>
      <c r="N478" s="130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39" t="str">
        <f t="shared" si="401"/>
        <v>-</v>
      </c>
      <c r="S478" s="209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28" t="str">
        <f t="shared" si="402"/>
        <v>-</v>
      </c>
      <c r="X478" s="209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334" t="str">
        <f t="shared" si="429"/>
        <v>-</v>
      </c>
      <c r="AC478" s="209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334" t="str">
        <f t="shared" si="403"/>
        <v>-</v>
      </c>
      <c r="AH478" s="209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334" t="str">
        <f t="shared" si="405"/>
        <v>-</v>
      </c>
      <c r="AM478" s="209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334" t="str">
        <f t="shared" si="407"/>
        <v>-</v>
      </c>
      <c r="AR478" s="209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335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335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335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335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335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335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197" t="s">
        <v>487</v>
      </c>
      <c r="C479" s="260"/>
      <c r="D479" s="260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28"/>
      <c r="M479" s="129"/>
      <c r="N479" s="130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39" t="str">
        <f t="shared" si="401"/>
        <v>-</v>
      </c>
      <c r="S479" s="209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28" t="str">
        <f t="shared" si="402"/>
        <v>-</v>
      </c>
      <c r="X479" s="209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334" t="str">
        <f t="shared" si="429"/>
        <v>-</v>
      </c>
      <c r="AC479" s="209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334" t="str">
        <f t="shared" si="403"/>
        <v>-</v>
      </c>
      <c r="AH479" s="209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334" t="str">
        <f t="shared" si="405"/>
        <v>-</v>
      </c>
      <c r="AM479" s="209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334" t="str">
        <f t="shared" si="407"/>
        <v>-</v>
      </c>
      <c r="AR479" s="209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335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335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335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335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335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335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197" t="s">
        <v>488</v>
      </c>
      <c r="C480" s="260"/>
      <c r="D480" s="260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28"/>
      <c r="M480" s="129"/>
      <c r="N480" s="130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39" t="str">
        <f t="shared" si="401"/>
        <v>-</v>
      </c>
      <c r="S480" s="209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28" t="str">
        <f t="shared" si="402"/>
        <v>-</v>
      </c>
      <c r="X480" s="209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334" t="str">
        <f t="shared" si="429"/>
        <v>-</v>
      </c>
      <c r="AC480" s="209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334" t="str">
        <f t="shared" si="403"/>
        <v>-</v>
      </c>
      <c r="AH480" s="209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334" t="str">
        <f t="shared" si="405"/>
        <v>-</v>
      </c>
      <c r="AM480" s="209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334" t="str">
        <f t="shared" si="407"/>
        <v>-</v>
      </c>
      <c r="AR480" s="209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335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335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335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335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335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335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197" t="s">
        <v>489</v>
      </c>
      <c r="C481" s="260"/>
      <c r="D481" s="260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28"/>
      <c r="M481" s="129"/>
      <c r="N481" s="130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39" t="str">
        <f t="shared" si="401"/>
        <v>-</v>
      </c>
      <c r="S481" s="209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28" t="str">
        <f t="shared" si="402"/>
        <v>-</v>
      </c>
      <c r="X481" s="209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334" t="str">
        <f t="shared" si="429"/>
        <v>-</v>
      </c>
      <c r="AC481" s="209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334" t="str">
        <f t="shared" si="403"/>
        <v>-</v>
      </c>
      <c r="AH481" s="209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334" t="str">
        <f t="shared" si="405"/>
        <v>-</v>
      </c>
      <c r="AM481" s="209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334" t="str">
        <f t="shared" si="407"/>
        <v>-</v>
      </c>
      <c r="AR481" s="209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335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335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335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335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335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335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197" t="s">
        <v>490</v>
      </c>
      <c r="C482" s="260"/>
      <c r="D482" s="260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28"/>
      <c r="M482" s="129"/>
      <c r="N482" s="130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39" t="str">
        <f t="shared" si="401"/>
        <v>-</v>
      </c>
      <c r="S482" s="209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28" t="str">
        <f t="shared" si="402"/>
        <v>-</v>
      </c>
      <c r="X482" s="209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334" t="str">
        <f t="shared" si="429"/>
        <v>-</v>
      </c>
      <c r="AC482" s="209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334" t="str">
        <f t="shared" si="403"/>
        <v>-</v>
      </c>
      <c r="AH482" s="209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334" t="str">
        <f t="shared" si="405"/>
        <v>-</v>
      </c>
      <c r="AM482" s="209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334" t="str">
        <f t="shared" si="407"/>
        <v>-</v>
      </c>
      <c r="AR482" s="209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335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335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335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335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335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335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197" t="s">
        <v>491</v>
      </c>
      <c r="C483" s="260"/>
      <c r="D483" s="260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28"/>
      <c r="M483" s="129"/>
      <c r="N483" s="130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39" t="str">
        <f t="shared" si="401"/>
        <v>-</v>
      </c>
      <c r="S483" s="209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28" t="str">
        <f t="shared" si="402"/>
        <v>-</v>
      </c>
      <c r="X483" s="209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334" t="str">
        <f t="shared" si="429"/>
        <v>-</v>
      </c>
      <c r="AC483" s="209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334" t="str">
        <f t="shared" si="403"/>
        <v>-</v>
      </c>
      <c r="AH483" s="209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334" t="str">
        <f t="shared" si="405"/>
        <v>-</v>
      </c>
      <c r="AM483" s="209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334" t="str">
        <f t="shared" si="407"/>
        <v>-</v>
      </c>
      <c r="AR483" s="209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335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335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335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335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335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335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197" t="s">
        <v>492</v>
      </c>
      <c r="C484" s="260"/>
      <c r="D484" s="260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28"/>
      <c r="M484" s="129"/>
      <c r="N484" s="130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39" t="str">
        <f t="shared" ref="R484:R547" si="461">IF(AND($C484&gt;0,$F484="Electricité",$D484&lt;DATEVALUE("30/06/2023")),P484,"-")</f>
        <v>-</v>
      </c>
      <c r="S484" s="209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28" t="str">
        <f t="shared" ref="W484:X547" si="462">IF(AND($C484&gt;0,$F484="Electricité",$D484&lt;DATEVALUE("30/06/2023")),U484,"-")</f>
        <v>-</v>
      </c>
      <c r="X484" s="209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334" t="str">
        <f t="shared" si="429"/>
        <v>-</v>
      </c>
      <c r="AC484" s="209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334" t="str">
        <f t="shared" ref="AG484:AG547" si="463">IF(AND($C484&gt;0,$F484="Electricité",$D484&lt;DATEVALUE("30/06/2023")),AE484,"-")</f>
        <v>-</v>
      </c>
      <c r="AH484" s="209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334" t="str">
        <f t="shared" ref="AL484:AL547" si="465">IF(AND($C484&gt;0,$F484="Electricité",$D484&lt;DATEVALUE("30/06/2023")),AJ484,"-")</f>
        <v>-</v>
      </c>
      <c r="AM484" s="209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334" t="str">
        <f t="shared" ref="AQ484:AQ547" si="467">IF(AND($C484&gt;0,$F484="Electricité",$D484&lt;DATEVALUE("30/06/2023")),AO484,"-")</f>
        <v>-</v>
      </c>
      <c r="AR484" s="209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335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335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335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335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335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335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197" t="s">
        <v>493</v>
      </c>
      <c r="C485" s="260"/>
      <c r="D485" s="260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28"/>
      <c r="M485" s="129"/>
      <c r="N485" s="130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39" t="str">
        <f t="shared" si="461"/>
        <v>-</v>
      </c>
      <c r="S485" s="209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28" t="str">
        <f t="shared" si="462"/>
        <v>-</v>
      </c>
      <c r="X485" s="209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334" t="str">
        <f t="shared" ref="AB485:AC548" si="489">IF(AND($C485&gt;0,$F485="Electricité",$D485&lt;DATEVALUE("30/06/2023")),Z485,"-")</f>
        <v>-</v>
      </c>
      <c r="AC485" s="209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334" t="str">
        <f t="shared" si="463"/>
        <v>-</v>
      </c>
      <c r="AH485" s="209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334" t="str">
        <f t="shared" si="465"/>
        <v>-</v>
      </c>
      <c r="AM485" s="209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334" t="str">
        <f t="shared" si="467"/>
        <v>-</v>
      </c>
      <c r="AR485" s="209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335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335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335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335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335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335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197" t="s">
        <v>494</v>
      </c>
      <c r="C486" s="260"/>
      <c r="D486" s="260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28"/>
      <c r="M486" s="129"/>
      <c r="N486" s="130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39" t="str">
        <f t="shared" si="461"/>
        <v>-</v>
      </c>
      <c r="S486" s="209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28" t="str">
        <f t="shared" si="462"/>
        <v>-</v>
      </c>
      <c r="X486" s="209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334" t="str">
        <f t="shared" si="489"/>
        <v>-</v>
      </c>
      <c r="AC486" s="209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334" t="str">
        <f t="shared" si="463"/>
        <v>-</v>
      </c>
      <c r="AH486" s="209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334" t="str">
        <f t="shared" si="465"/>
        <v>-</v>
      </c>
      <c r="AM486" s="209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334" t="str">
        <f t="shared" si="467"/>
        <v>-</v>
      </c>
      <c r="AR486" s="209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335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335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335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335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335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335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197" t="s">
        <v>495</v>
      </c>
      <c r="C487" s="260"/>
      <c r="D487" s="260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28"/>
      <c r="M487" s="129"/>
      <c r="N487" s="130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39" t="str">
        <f t="shared" si="461"/>
        <v>-</v>
      </c>
      <c r="S487" s="209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28" t="str">
        <f t="shared" si="462"/>
        <v>-</v>
      </c>
      <c r="X487" s="209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334" t="str">
        <f t="shared" si="489"/>
        <v>-</v>
      </c>
      <c r="AC487" s="209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334" t="str">
        <f t="shared" si="463"/>
        <v>-</v>
      </c>
      <c r="AH487" s="209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334" t="str">
        <f t="shared" si="465"/>
        <v>-</v>
      </c>
      <c r="AM487" s="209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334" t="str">
        <f t="shared" si="467"/>
        <v>-</v>
      </c>
      <c r="AR487" s="209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335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335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335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335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335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335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197" t="s">
        <v>496</v>
      </c>
      <c r="C488" s="260"/>
      <c r="D488" s="260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28"/>
      <c r="M488" s="129"/>
      <c r="N488" s="130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39" t="str">
        <f t="shared" si="461"/>
        <v>-</v>
      </c>
      <c r="S488" s="209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28" t="str">
        <f t="shared" si="462"/>
        <v>-</v>
      </c>
      <c r="X488" s="209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334" t="str">
        <f t="shared" si="489"/>
        <v>-</v>
      </c>
      <c r="AC488" s="209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334" t="str">
        <f t="shared" si="463"/>
        <v>-</v>
      </c>
      <c r="AH488" s="209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334" t="str">
        <f t="shared" si="465"/>
        <v>-</v>
      </c>
      <c r="AM488" s="209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334" t="str">
        <f t="shared" si="467"/>
        <v>-</v>
      </c>
      <c r="AR488" s="209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335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335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335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335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335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335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197" t="s">
        <v>497</v>
      </c>
      <c r="C489" s="260"/>
      <c r="D489" s="260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28"/>
      <c r="M489" s="129"/>
      <c r="N489" s="130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39" t="str">
        <f t="shared" si="461"/>
        <v>-</v>
      </c>
      <c r="S489" s="209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28" t="str">
        <f t="shared" si="462"/>
        <v>-</v>
      </c>
      <c r="X489" s="209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334" t="str">
        <f t="shared" si="489"/>
        <v>-</v>
      </c>
      <c r="AC489" s="209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334" t="str">
        <f t="shared" si="463"/>
        <v>-</v>
      </c>
      <c r="AH489" s="209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334" t="str">
        <f t="shared" si="465"/>
        <v>-</v>
      </c>
      <c r="AM489" s="209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334" t="str">
        <f t="shared" si="467"/>
        <v>-</v>
      </c>
      <c r="AR489" s="209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335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335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335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335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335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335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197" t="s">
        <v>498</v>
      </c>
      <c r="C490" s="260"/>
      <c r="D490" s="260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28"/>
      <c r="M490" s="129"/>
      <c r="N490" s="130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39" t="str">
        <f t="shared" si="461"/>
        <v>-</v>
      </c>
      <c r="S490" s="209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28" t="str">
        <f t="shared" si="462"/>
        <v>-</v>
      </c>
      <c r="X490" s="209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334" t="str">
        <f t="shared" si="489"/>
        <v>-</v>
      </c>
      <c r="AC490" s="209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334" t="str">
        <f t="shared" si="463"/>
        <v>-</v>
      </c>
      <c r="AH490" s="209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334" t="str">
        <f t="shared" si="465"/>
        <v>-</v>
      </c>
      <c r="AM490" s="209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334" t="str">
        <f t="shared" si="467"/>
        <v>-</v>
      </c>
      <c r="AR490" s="209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335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335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335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335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335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335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197" t="s">
        <v>499</v>
      </c>
      <c r="C491" s="260"/>
      <c r="D491" s="260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28"/>
      <c r="M491" s="129"/>
      <c r="N491" s="130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39" t="str">
        <f t="shared" si="461"/>
        <v>-</v>
      </c>
      <c r="S491" s="209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28" t="str">
        <f t="shared" si="462"/>
        <v>-</v>
      </c>
      <c r="X491" s="209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334" t="str">
        <f t="shared" si="489"/>
        <v>-</v>
      </c>
      <c r="AC491" s="209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334" t="str">
        <f t="shared" si="463"/>
        <v>-</v>
      </c>
      <c r="AH491" s="209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334" t="str">
        <f t="shared" si="465"/>
        <v>-</v>
      </c>
      <c r="AM491" s="209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334" t="str">
        <f t="shared" si="467"/>
        <v>-</v>
      </c>
      <c r="AR491" s="209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335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335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335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335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335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335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197" t="s">
        <v>500</v>
      </c>
      <c r="C492" s="260"/>
      <c r="D492" s="260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28"/>
      <c r="M492" s="129"/>
      <c r="N492" s="130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39" t="str">
        <f t="shared" si="461"/>
        <v>-</v>
      </c>
      <c r="S492" s="209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28" t="str">
        <f t="shared" si="462"/>
        <v>-</v>
      </c>
      <c r="X492" s="209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334" t="str">
        <f t="shared" si="489"/>
        <v>-</v>
      </c>
      <c r="AC492" s="209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334" t="str">
        <f t="shared" si="463"/>
        <v>-</v>
      </c>
      <c r="AH492" s="209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334" t="str">
        <f t="shared" si="465"/>
        <v>-</v>
      </c>
      <c r="AM492" s="209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334" t="str">
        <f t="shared" si="467"/>
        <v>-</v>
      </c>
      <c r="AR492" s="209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335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335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335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335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335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335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197" t="s">
        <v>501</v>
      </c>
      <c r="C493" s="260"/>
      <c r="D493" s="260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28"/>
      <c r="M493" s="129"/>
      <c r="N493" s="130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39" t="str">
        <f t="shared" si="461"/>
        <v>-</v>
      </c>
      <c r="S493" s="209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28" t="str">
        <f t="shared" si="462"/>
        <v>-</v>
      </c>
      <c r="X493" s="209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334" t="str">
        <f t="shared" si="489"/>
        <v>-</v>
      </c>
      <c r="AC493" s="209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334" t="str">
        <f t="shared" si="463"/>
        <v>-</v>
      </c>
      <c r="AH493" s="209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334" t="str">
        <f t="shared" si="465"/>
        <v>-</v>
      </c>
      <c r="AM493" s="209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334" t="str">
        <f t="shared" si="467"/>
        <v>-</v>
      </c>
      <c r="AR493" s="209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335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335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335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335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335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335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197" t="s">
        <v>502</v>
      </c>
      <c r="C494" s="260"/>
      <c r="D494" s="260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28"/>
      <c r="M494" s="129"/>
      <c r="N494" s="130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39" t="str">
        <f t="shared" si="461"/>
        <v>-</v>
      </c>
      <c r="S494" s="209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28" t="str">
        <f t="shared" si="462"/>
        <v>-</v>
      </c>
      <c r="X494" s="209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334" t="str">
        <f t="shared" si="489"/>
        <v>-</v>
      </c>
      <c r="AC494" s="209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334" t="str">
        <f t="shared" si="463"/>
        <v>-</v>
      </c>
      <c r="AH494" s="209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334" t="str">
        <f t="shared" si="465"/>
        <v>-</v>
      </c>
      <c r="AM494" s="209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334" t="str">
        <f t="shared" si="467"/>
        <v>-</v>
      </c>
      <c r="AR494" s="209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335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335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335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335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335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335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197" t="s">
        <v>503</v>
      </c>
      <c r="C495" s="260"/>
      <c r="D495" s="260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28"/>
      <c r="M495" s="129"/>
      <c r="N495" s="130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39" t="str">
        <f t="shared" si="461"/>
        <v>-</v>
      </c>
      <c r="S495" s="209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28" t="str">
        <f t="shared" si="462"/>
        <v>-</v>
      </c>
      <c r="X495" s="209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334" t="str">
        <f t="shared" si="489"/>
        <v>-</v>
      </c>
      <c r="AC495" s="209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334" t="str">
        <f t="shared" si="463"/>
        <v>-</v>
      </c>
      <c r="AH495" s="209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334" t="str">
        <f t="shared" si="465"/>
        <v>-</v>
      </c>
      <c r="AM495" s="209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334" t="str">
        <f t="shared" si="467"/>
        <v>-</v>
      </c>
      <c r="AR495" s="209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335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335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335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335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335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335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197" t="s">
        <v>504</v>
      </c>
      <c r="C496" s="260"/>
      <c r="D496" s="260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28"/>
      <c r="M496" s="129"/>
      <c r="N496" s="130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39" t="str">
        <f t="shared" si="461"/>
        <v>-</v>
      </c>
      <c r="S496" s="209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28" t="str">
        <f t="shared" si="462"/>
        <v>-</v>
      </c>
      <c r="X496" s="209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334" t="str">
        <f t="shared" si="489"/>
        <v>-</v>
      </c>
      <c r="AC496" s="209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334" t="str">
        <f t="shared" si="463"/>
        <v>-</v>
      </c>
      <c r="AH496" s="209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334" t="str">
        <f t="shared" si="465"/>
        <v>-</v>
      </c>
      <c r="AM496" s="209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334" t="str">
        <f t="shared" si="467"/>
        <v>-</v>
      </c>
      <c r="AR496" s="209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335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335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335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335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335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335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197" t="s">
        <v>505</v>
      </c>
      <c r="C497" s="260"/>
      <c r="D497" s="260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28"/>
      <c r="M497" s="129"/>
      <c r="N497" s="130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39" t="str">
        <f t="shared" si="461"/>
        <v>-</v>
      </c>
      <c r="S497" s="209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28" t="str">
        <f t="shared" si="462"/>
        <v>-</v>
      </c>
      <c r="X497" s="209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334" t="str">
        <f t="shared" si="489"/>
        <v>-</v>
      </c>
      <c r="AC497" s="209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334" t="str">
        <f t="shared" si="463"/>
        <v>-</v>
      </c>
      <c r="AH497" s="209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334" t="str">
        <f t="shared" si="465"/>
        <v>-</v>
      </c>
      <c r="AM497" s="209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334" t="str">
        <f t="shared" si="467"/>
        <v>-</v>
      </c>
      <c r="AR497" s="209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335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335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335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335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335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335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197" t="s">
        <v>506</v>
      </c>
      <c r="C498" s="260"/>
      <c r="D498" s="260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28"/>
      <c r="M498" s="129"/>
      <c r="N498" s="130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39" t="str">
        <f t="shared" si="461"/>
        <v>-</v>
      </c>
      <c r="S498" s="209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28" t="str">
        <f t="shared" si="462"/>
        <v>-</v>
      </c>
      <c r="X498" s="209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334" t="str">
        <f t="shared" si="489"/>
        <v>-</v>
      </c>
      <c r="AC498" s="209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334" t="str">
        <f t="shared" si="463"/>
        <v>-</v>
      </c>
      <c r="AH498" s="209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334" t="str">
        <f t="shared" si="465"/>
        <v>-</v>
      </c>
      <c r="AM498" s="209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334" t="str">
        <f t="shared" si="467"/>
        <v>-</v>
      </c>
      <c r="AR498" s="209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335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335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335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335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335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335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197" t="s">
        <v>507</v>
      </c>
      <c r="C499" s="260"/>
      <c r="D499" s="260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28"/>
      <c r="M499" s="129"/>
      <c r="N499" s="130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39" t="str">
        <f t="shared" si="461"/>
        <v>-</v>
      </c>
      <c r="S499" s="209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28" t="str">
        <f t="shared" si="462"/>
        <v>-</v>
      </c>
      <c r="X499" s="209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334" t="str">
        <f t="shared" si="489"/>
        <v>-</v>
      </c>
      <c r="AC499" s="209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334" t="str">
        <f t="shared" si="463"/>
        <v>-</v>
      </c>
      <c r="AH499" s="209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334" t="str">
        <f t="shared" si="465"/>
        <v>-</v>
      </c>
      <c r="AM499" s="209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334" t="str">
        <f t="shared" si="467"/>
        <v>-</v>
      </c>
      <c r="AR499" s="209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335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335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335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335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335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335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197" t="s">
        <v>508</v>
      </c>
      <c r="C500" s="260"/>
      <c r="D500" s="260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28"/>
      <c r="M500" s="129"/>
      <c r="N500" s="130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39" t="str">
        <f t="shared" si="461"/>
        <v>-</v>
      </c>
      <c r="S500" s="209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28" t="str">
        <f t="shared" si="462"/>
        <v>-</v>
      </c>
      <c r="X500" s="209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334" t="str">
        <f t="shared" si="489"/>
        <v>-</v>
      </c>
      <c r="AC500" s="209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334" t="str">
        <f t="shared" si="463"/>
        <v>-</v>
      </c>
      <c r="AH500" s="209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334" t="str">
        <f t="shared" si="465"/>
        <v>-</v>
      </c>
      <c r="AM500" s="209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334" t="str">
        <f t="shared" si="467"/>
        <v>-</v>
      </c>
      <c r="AR500" s="209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335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335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335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335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335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335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197" t="s">
        <v>509</v>
      </c>
      <c r="C501" s="260"/>
      <c r="D501" s="260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28"/>
      <c r="M501" s="129"/>
      <c r="N501" s="130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39" t="str">
        <f t="shared" si="461"/>
        <v>-</v>
      </c>
      <c r="S501" s="209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28" t="str">
        <f t="shared" si="462"/>
        <v>-</v>
      </c>
      <c r="X501" s="209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334" t="str">
        <f t="shared" si="489"/>
        <v>-</v>
      </c>
      <c r="AC501" s="209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334" t="str">
        <f t="shared" si="463"/>
        <v>-</v>
      </c>
      <c r="AH501" s="209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334" t="str">
        <f t="shared" si="465"/>
        <v>-</v>
      </c>
      <c r="AM501" s="209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334" t="str">
        <f t="shared" si="467"/>
        <v>-</v>
      </c>
      <c r="AR501" s="209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335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335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335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335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335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335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197" t="s">
        <v>510</v>
      </c>
      <c r="C502" s="260"/>
      <c r="D502" s="260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28"/>
      <c r="M502" s="129"/>
      <c r="N502" s="130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39" t="str">
        <f t="shared" si="461"/>
        <v>-</v>
      </c>
      <c r="S502" s="209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28" t="str">
        <f t="shared" si="462"/>
        <v>-</v>
      </c>
      <c r="X502" s="209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334" t="str">
        <f t="shared" si="489"/>
        <v>-</v>
      </c>
      <c r="AC502" s="209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334" t="str">
        <f t="shared" si="463"/>
        <v>-</v>
      </c>
      <c r="AH502" s="209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334" t="str">
        <f t="shared" si="465"/>
        <v>-</v>
      </c>
      <c r="AM502" s="209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334" t="str">
        <f t="shared" si="467"/>
        <v>-</v>
      </c>
      <c r="AR502" s="209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335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335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335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335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335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335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197" t="s">
        <v>511</v>
      </c>
      <c r="C503" s="260"/>
      <c r="D503" s="260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28"/>
      <c r="M503" s="129"/>
      <c r="N503" s="130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39" t="str">
        <f t="shared" si="461"/>
        <v>-</v>
      </c>
      <c r="S503" s="209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28" t="str">
        <f t="shared" si="462"/>
        <v>-</v>
      </c>
      <c r="X503" s="209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334" t="str">
        <f t="shared" si="489"/>
        <v>-</v>
      </c>
      <c r="AC503" s="209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334" t="str">
        <f t="shared" si="463"/>
        <v>-</v>
      </c>
      <c r="AH503" s="209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334" t="str">
        <f t="shared" si="465"/>
        <v>-</v>
      </c>
      <c r="AM503" s="209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334" t="str">
        <f t="shared" si="467"/>
        <v>-</v>
      </c>
      <c r="AR503" s="209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335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335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335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335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335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335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197" t="s">
        <v>512</v>
      </c>
      <c r="C504" s="260"/>
      <c r="D504" s="260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28"/>
      <c r="M504" s="129"/>
      <c r="N504" s="130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39" t="str">
        <f t="shared" si="461"/>
        <v>-</v>
      </c>
      <c r="S504" s="209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28" t="str">
        <f t="shared" si="462"/>
        <v>-</v>
      </c>
      <c r="X504" s="209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334" t="str">
        <f t="shared" si="489"/>
        <v>-</v>
      </c>
      <c r="AC504" s="209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334" t="str">
        <f t="shared" si="463"/>
        <v>-</v>
      </c>
      <c r="AH504" s="209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334" t="str">
        <f t="shared" si="465"/>
        <v>-</v>
      </c>
      <c r="AM504" s="209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334" t="str">
        <f t="shared" si="467"/>
        <v>-</v>
      </c>
      <c r="AR504" s="209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335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335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335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335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335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335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197" t="s">
        <v>513</v>
      </c>
      <c r="C505" s="260"/>
      <c r="D505" s="260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28"/>
      <c r="M505" s="129"/>
      <c r="N505" s="130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39" t="str">
        <f t="shared" si="461"/>
        <v>-</v>
      </c>
      <c r="S505" s="209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28" t="str">
        <f t="shared" si="462"/>
        <v>-</v>
      </c>
      <c r="X505" s="209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334" t="str">
        <f t="shared" si="489"/>
        <v>-</v>
      </c>
      <c r="AC505" s="209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334" t="str">
        <f t="shared" si="463"/>
        <v>-</v>
      </c>
      <c r="AH505" s="209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334" t="str">
        <f t="shared" si="465"/>
        <v>-</v>
      </c>
      <c r="AM505" s="209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334" t="str">
        <f t="shared" si="467"/>
        <v>-</v>
      </c>
      <c r="AR505" s="209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335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335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335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335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335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335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197" t="s">
        <v>514</v>
      </c>
      <c r="C506" s="260"/>
      <c r="D506" s="260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28"/>
      <c r="M506" s="129"/>
      <c r="N506" s="130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39" t="str">
        <f t="shared" si="461"/>
        <v>-</v>
      </c>
      <c r="S506" s="209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28" t="str">
        <f t="shared" si="462"/>
        <v>-</v>
      </c>
      <c r="X506" s="209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334" t="str">
        <f t="shared" si="489"/>
        <v>-</v>
      </c>
      <c r="AC506" s="209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334" t="str">
        <f t="shared" si="463"/>
        <v>-</v>
      </c>
      <c r="AH506" s="209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334" t="str">
        <f t="shared" si="465"/>
        <v>-</v>
      </c>
      <c r="AM506" s="209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334" t="str">
        <f t="shared" si="467"/>
        <v>-</v>
      </c>
      <c r="AR506" s="209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335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335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335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335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335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335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197" t="s">
        <v>515</v>
      </c>
      <c r="C507" s="260"/>
      <c r="D507" s="260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28"/>
      <c r="M507" s="129"/>
      <c r="N507" s="130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39" t="str">
        <f t="shared" si="461"/>
        <v>-</v>
      </c>
      <c r="S507" s="209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28" t="str">
        <f t="shared" si="462"/>
        <v>-</v>
      </c>
      <c r="X507" s="209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334" t="str">
        <f t="shared" si="489"/>
        <v>-</v>
      </c>
      <c r="AC507" s="209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334" t="str">
        <f t="shared" si="463"/>
        <v>-</v>
      </c>
      <c r="AH507" s="209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334" t="str">
        <f t="shared" si="465"/>
        <v>-</v>
      </c>
      <c r="AM507" s="209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334" t="str">
        <f t="shared" si="467"/>
        <v>-</v>
      </c>
      <c r="AR507" s="209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335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335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335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335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335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335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197" t="s">
        <v>516</v>
      </c>
      <c r="C508" s="260"/>
      <c r="D508" s="260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28"/>
      <c r="M508" s="129"/>
      <c r="N508" s="130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39" t="str">
        <f t="shared" si="461"/>
        <v>-</v>
      </c>
      <c r="S508" s="209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28" t="str">
        <f t="shared" si="462"/>
        <v>-</v>
      </c>
      <c r="X508" s="209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334" t="str">
        <f t="shared" si="489"/>
        <v>-</v>
      </c>
      <c r="AC508" s="209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334" t="str">
        <f t="shared" si="463"/>
        <v>-</v>
      </c>
      <c r="AH508" s="209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334" t="str">
        <f t="shared" si="465"/>
        <v>-</v>
      </c>
      <c r="AM508" s="209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334" t="str">
        <f t="shared" si="467"/>
        <v>-</v>
      </c>
      <c r="AR508" s="209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335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335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335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335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335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335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197" t="s">
        <v>517</v>
      </c>
      <c r="C509" s="260"/>
      <c r="D509" s="260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28"/>
      <c r="M509" s="129"/>
      <c r="N509" s="130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39" t="str">
        <f t="shared" si="461"/>
        <v>-</v>
      </c>
      <c r="S509" s="209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28" t="str">
        <f t="shared" si="462"/>
        <v>-</v>
      </c>
      <c r="X509" s="209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334" t="str">
        <f t="shared" si="489"/>
        <v>-</v>
      </c>
      <c r="AC509" s="209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334" t="str">
        <f t="shared" si="463"/>
        <v>-</v>
      </c>
      <c r="AH509" s="209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334" t="str">
        <f t="shared" si="465"/>
        <v>-</v>
      </c>
      <c r="AM509" s="209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334" t="str">
        <f t="shared" si="467"/>
        <v>-</v>
      </c>
      <c r="AR509" s="209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335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335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335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335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335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335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197" t="s">
        <v>518</v>
      </c>
      <c r="C510" s="260"/>
      <c r="D510" s="260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28"/>
      <c r="M510" s="129"/>
      <c r="N510" s="130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39" t="str">
        <f t="shared" si="461"/>
        <v>-</v>
      </c>
      <c r="S510" s="209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28" t="str">
        <f t="shared" si="462"/>
        <v>-</v>
      </c>
      <c r="X510" s="209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334" t="str">
        <f t="shared" si="489"/>
        <v>-</v>
      </c>
      <c r="AC510" s="209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334" t="str">
        <f t="shared" si="463"/>
        <v>-</v>
      </c>
      <c r="AH510" s="209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334" t="str">
        <f t="shared" si="465"/>
        <v>-</v>
      </c>
      <c r="AM510" s="209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334" t="str">
        <f t="shared" si="467"/>
        <v>-</v>
      </c>
      <c r="AR510" s="209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335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335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335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335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335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335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197" t="s">
        <v>519</v>
      </c>
      <c r="C511" s="260"/>
      <c r="D511" s="260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28"/>
      <c r="M511" s="129"/>
      <c r="N511" s="130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39" t="str">
        <f t="shared" si="461"/>
        <v>-</v>
      </c>
      <c r="S511" s="209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28" t="str">
        <f t="shared" si="462"/>
        <v>-</v>
      </c>
      <c r="X511" s="209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334" t="str">
        <f t="shared" si="489"/>
        <v>-</v>
      </c>
      <c r="AC511" s="209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334" t="str">
        <f t="shared" si="463"/>
        <v>-</v>
      </c>
      <c r="AH511" s="209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334" t="str">
        <f t="shared" si="465"/>
        <v>-</v>
      </c>
      <c r="AM511" s="209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334" t="str">
        <f t="shared" si="467"/>
        <v>-</v>
      </c>
      <c r="AR511" s="209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335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335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335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335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335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335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197" t="s">
        <v>520</v>
      </c>
      <c r="C512" s="260"/>
      <c r="D512" s="260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28"/>
      <c r="M512" s="129"/>
      <c r="N512" s="130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39" t="str">
        <f t="shared" si="461"/>
        <v>-</v>
      </c>
      <c r="S512" s="209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28" t="str">
        <f t="shared" si="462"/>
        <v>-</v>
      </c>
      <c r="X512" s="209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334" t="str">
        <f t="shared" si="489"/>
        <v>-</v>
      </c>
      <c r="AC512" s="209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334" t="str">
        <f t="shared" si="463"/>
        <v>-</v>
      </c>
      <c r="AH512" s="209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334" t="str">
        <f t="shared" si="465"/>
        <v>-</v>
      </c>
      <c r="AM512" s="209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334" t="str">
        <f t="shared" si="467"/>
        <v>-</v>
      </c>
      <c r="AR512" s="209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335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335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335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335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335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335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197" t="s">
        <v>521</v>
      </c>
      <c r="C513" s="260"/>
      <c r="D513" s="260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28"/>
      <c r="M513" s="129"/>
      <c r="N513" s="130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39" t="str">
        <f t="shared" si="461"/>
        <v>-</v>
      </c>
      <c r="S513" s="209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28" t="str">
        <f t="shared" si="462"/>
        <v>-</v>
      </c>
      <c r="X513" s="209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334" t="str">
        <f t="shared" si="489"/>
        <v>-</v>
      </c>
      <c r="AC513" s="209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334" t="str">
        <f t="shared" si="463"/>
        <v>-</v>
      </c>
      <c r="AH513" s="209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334" t="str">
        <f t="shared" si="465"/>
        <v>-</v>
      </c>
      <c r="AM513" s="209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334" t="str">
        <f t="shared" si="467"/>
        <v>-</v>
      </c>
      <c r="AR513" s="209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335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335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335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335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335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335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197" t="s">
        <v>522</v>
      </c>
      <c r="C514" s="260"/>
      <c r="D514" s="260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28"/>
      <c r="M514" s="129"/>
      <c r="N514" s="130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39" t="str">
        <f t="shared" si="461"/>
        <v>-</v>
      </c>
      <c r="S514" s="209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28" t="str">
        <f t="shared" si="462"/>
        <v>-</v>
      </c>
      <c r="X514" s="209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334" t="str">
        <f t="shared" si="489"/>
        <v>-</v>
      </c>
      <c r="AC514" s="209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334" t="str">
        <f t="shared" si="463"/>
        <v>-</v>
      </c>
      <c r="AH514" s="209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334" t="str">
        <f t="shared" si="465"/>
        <v>-</v>
      </c>
      <c r="AM514" s="209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334" t="str">
        <f t="shared" si="467"/>
        <v>-</v>
      </c>
      <c r="AR514" s="209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335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335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335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335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335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335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197" t="s">
        <v>523</v>
      </c>
      <c r="C515" s="260"/>
      <c r="D515" s="260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28"/>
      <c r="M515" s="129"/>
      <c r="N515" s="130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39" t="str">
        <f t="shared" si="461"/>
        <v>-</v>
      </c>
      <c r="S515" s="209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28" t="str">
        <f t="shared" si="462"/>
        <v>-</v>
      </c>
      <c r="X515" s="209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334" t="str">
        <f t="shared" si="489"/>
        <v>-</v>
      </c>
      <c r="AC515" s="209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334" t="str">
        <f t="shared" si="463"/>
        <v>-</v>
      </c>
      <c r="AH515" s="209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334" t="str">
        <f t="shared" si="465"/>
        <v>-</v>
      </c>
      <c r="AM515" s="209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334" t="str">
        <f t="shared" si="467"/>
        <v>-</v>
      </c>
      <c r="AR515" s="209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335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335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335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335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335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335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197" t="s">
        <v>524</v>
      </c>
      <c r="C516" s="260"/>
      <c r="D516" s="260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28"/>
      <c r="M516" s="129"/>
      <c r="N516" s="130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39" t="str">
        <f t="shared" si="461"/>
        <v>-</v>
      </c>
      <c r="S516" s="209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28" t="str">
        <f t="shared" si="462"/>
        <v>-</v>
      </c>
      <c r="X516" s="209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334" t="str">
        <f t="shared" si="489"/>
        <v>-</v>
      </c>
      <c r="AC516" s="209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334" t="str">
        <f t="shared" si="463"/>
        <v>-</v>
      </c>
      <c r="AH516" s="209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334" t="str">
        <f t="shared" si="465"/>
        <v>-</v>
      </c>
      <c r="AM516" s="209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334" t="str">
        <f t="shared" si="467"/>
        <v>-</v>
      </c>
      <c r="AR516" s="209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335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335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335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335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335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335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197" t="s">
        <v>525</v>
      </c>
      <c r="C517" s="260"/>
      <c r="D517" s="260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28"/>
      <c r="M517" s="129"/>
      <c r="N517" s="130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39" t="str">
        <f t="shared" si="461"/>
        <v>-</v>
      </c>
      <c r="S517" s="209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28" t="str">
        <f t="shared" si="462"/>
        <v>-</v>
      </c>
      <c r="X517" s="209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334" t="str">
        <f t="shared" si="489"/>
        <v>-</v>
      </c>
      <c r="AC517" s="209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334" t="str">
        <f t="shared" si="463"/>
        <v>-</v>
      </c>
      <c r="AH517" s="209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334" t="str">
        <f t="shared" si="465"/>
        <v>-</v>
      </c>
      <c r="AM517" s="209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334" t="str">
        <f t="shared" si="467"/>
        <v>-</v>
      </c>
      <c r="AR517" s="209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335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335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335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335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335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335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197" t="s">
        <v>526</v>
      </c>
      <c r="C518" s="260"/>
      <c r="D518" s="260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28"/>
      <c r="M518" s="129"/>
      <c r="N518" s="130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39" t="str">
        <f t="shared" si="461"/>
        <v>-</v>
      </c>
      <c r="S518" s="209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28" t="str">
        <f t="shared" si="462"/>
        <v>-</v>
      </c>
      <c r="X518" s="209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334" t="str">
        <f t="shared" si="489"/>
        <v>-</v>
      </c>
      <c r="AC518" s="209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334" t="str">
        <f t="shared" si="463"/>
        <v>-</v>
      </c>
      <c r="AH518" s="209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334" t="str">
        <f t="shared" si="465"/>
        <v>-</v>
      </c>
      <c r="AM518" s="209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334" t="str">
        <f t="shared" si="467"/>
        <v>-</v>
      </c>
      <c r="AR518" s="209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335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335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335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335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335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335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197" t="s">
        <v>527</v>
      </c>
      <c r="C519" s="260"/>
      <c r="D519" s="260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28"/>
      <c r="M519" s="129"/>
      <c r="N519" s="130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39" t="str">
        <f t="shared" si="461"/>
        <v>-</v>
      </c>
      <c r="S519" s="209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28" t="str">
        <f t="shared" si="462"/>
        <v>-</v>
      </c>
      <c r="X519" s="209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334" t="str">
        <f t="shared" si="489"/>
        <v>-</v>
      </c>
      <c r="AC519" s="209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334" t="str">
        <f t="shared" si="463"/>
        <v>-</v>
      </c>
      <c r="AH519" s="209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334" t="str">
        <f t="shared" si="465"/>
        <v>-</v>
      </c>
      <c r="AM519" s="209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334" t="str">
        <f t="shared" si="467"/>
        <v>-</v>
      </c>
      <c r="AR519" s="209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335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335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335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335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335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335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197" t="s">
        <v>528</v>
      </c>
      <c r="C520" s="260"/>
      <c r="D520" s="260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28"/>
      <c r="M520" s="129"/>
      <c r="N520" s="130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39" t="str">
        <f t="shared" si="461"/>
        <v>-</v>
      </c>
      <c r="S520" s="209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28" t="str">
        <f t="shared" si="462"/>
        <v>-</v>
      </c>
      <c r="X520" s="209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334" t="str">
        <f t="shared" si="489"/>
        <v>-</v>
      </c>
      <c r="AC520" s="209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334" t="str">
        <f t="shared" si="463"/>
        <v>-</v>
      </c>
      <c r="AH520" s="209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334" t="str">
        <f t="shared" si="465"/>
        <v>-</v>
      </c>
      <c r="AM520" s="209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334" t="str">
        <f t="shared" si="467"/>
        <v>-</v>
      </c>
      <c r="AR520" s="209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335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335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335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335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335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335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197" t="s">
        <v>529</v>
      </c>
      <c r="C521" s="260"/>
      <c r="D521" s="260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28"/>
      <c r="M521" s="129"/>
      <c r="N521" s="130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39" t="str">
        <f t="shared" si="461"/>
        <v>-</v>
      </c>
      <c r="S521" s="209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28" t="str">
        <f t="shared" si="462"/>
        <v>-</v>
      </c>
      <c r="X521" s="209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334" t="str">
        <f t="shared" si="489"/>
        <v>-</v>
      </c>
      <c r="AC521" s="209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334" t="str">
        <f t="shared" si="463"/>
        <v>-</v>
      </c>
      <c r="AH521" s="209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334" t="str">
        <f t="shared" si="465"/>
        <v>-</v>
      </c>
      <c r="AM521" s="209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334" t="str">
        <f t="shared" si="467"/>
        <v>-</v>
      </c>
      <c r="AR521" s="209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335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335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335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335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335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335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197" t="s">
        <v>530</v>
      </c>
      <c r="C522" s="260"/>
      <c r="D522" s="260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28"/>
      <c r="M522" s="129"/>
      <c r="N522" s="130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39" t="str">
        <f t="shared" si="461"/>
        <v>-</v>
      </c>
      <c r="S522" s="209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28" t="str">
        <f t="shared" si="462"/>
        <v>-</v>
      </c>
      <c r="X522" s="209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334" t="str">
        <f t="shared" si="489"/>
        <v>-</v>
      </c>
      <c r="AC522" s="209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334" t="str">
        <f t="shared" si="463"/>
        <v>-</v>
      </c>
      <c r="AH522" s="209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334" t="str">
        <f t="shared" si="465"/>
        <v>-</v>
      </c>
      <c r="AM522" s="209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334" t="str">
        <f t="shared" si="467"/>
        <v>-</v>
      </c>
      <c r="AR522" s="209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335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335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335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335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335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335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197" t="s">
        <v>531</v>
      </c>
      <c r="C523" s="260"/>
      <c r="D523" s="260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28"/>
      <c r="M523" s="129"/>
      <c r="N523" s="130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39" t="str">
        <f t="shared" si="461"/>
        <v>-</v>
      </c>
      <c r="S523" s="209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28" t="str">
        <f t="shared" si="462"/>
        <v>-</v>
      </c>
      <c r="X523" s="209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334" t="str">
        <f t="shared" si="489"/>
        <v>-</v>
      </c>
      <c r="AC523" s="209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334" t="str">
        <f t="shared" si="463"/>
        <v>-</v>
      </c>
      <c r="AH523" s="209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334" t="str">
        <f t="shared" si="465"/>
        <v>-</v>
      </c>
      <c r="AM523" s="209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334" t="str">
        <f t="shared" si="467"/>
        <v>-</v>
      </c>
      <c r="AR523" s="209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335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335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335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335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335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335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197" t="s">
        <v>532</v>
      </c>
      <c r="C524" s="260"/>
      <c r="D524" s="260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28"/>
      <c r="M524" s="129"/>
      <c r="N524" s="130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39" t="str">
        <f t="shared" si="461"/>
        <v>-</v>
      </c>
      <c r="S524" s="209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28" t="str">
        <f t="shared" si="462"/>
        <v>-</v>
      </c>
      <c r="X524" s="209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334" t="str">
        <f t="shared" si="489"/>
        <v>-</v>
      </c>
      <c r="AC524" s="209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334" t="str">
        <f t="shared" si="463"/>
        <v>-</v>
      </c>
      <c r="AH524" s="209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334" t="str">
        <f t="shared" si="465"/>
        <v>-</v>
      </c>
      <c r="AM524" s="209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334" t="str">
        <f t="shared" si="467"/>
        <v>-</v>
      </c>
      <c r="AR524" s="209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335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335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335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335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335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335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197" t="s">
        <v>533</v>
      </c>
      <c r="C525" s="260"/>
      <c r="D525" s="260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28"/>
      <c r="M525" s="129"/>
      <c r="N525" s="130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39" t="str">
        <f t="shared" si="461"/>
        <v>-</v>
      </c>
      <c r="S525" s="209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28" t="str">
        <f t="shared" si="462"/>
        <v>-</v>
      </c>
      <c r="X525" s="209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334" t="str">
        <f t="shared" si="489"/>
        <v>-</v>
      </c>
      <c r="AC525" s="209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334" t="str">
        <f t="shared" si="463"/>
        <v>-</v>
      </c>
      <c r="AH525" s="209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334" t="str">
        <f t="shared" si="465"/>
        <v>-</v>
      </c>
      <c r="AM525" s="209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334" t="str">
        <f t="shared" si="467"/>
        <v>-</v>
      </c>
      <c r="AR525" s="209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335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335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335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335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335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335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197" t="s">
        <v>534</v>
      </c>
      <c r="C526" s="260"/>
      <c r="D526" s="260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28"/>
      <c r="M526" s="129"/>
      <c r="N526" s="130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39" t="str">
        <f t="shared" si="461"/>
        <v>-</v>
      </c>
      <c r="S526" s="209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28" t="str">
        <f t="shared" si="462"/>
        <v>-</v>
      </c>
      <c r="X526" s="209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334" t="str">
        <f t="shared" si="489"/>
        <v>-</v>
      </c>
      <c r="AC526" s="209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334" t="str">
        <f t="shared" si="463"/>
        <v>-</v>
      </c>
      <c r="AH526" s="209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334" t="str">
        <f t="shared" si="465"/>
        <v>-</v>
      </c>
      <c r="AM526" s="209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334" t="str">
        <f t="shared" si="467"/>
        <v>-</v>
      </c>
      <c r="AR526" s="209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335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335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335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335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335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335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197" t="s">
        <v>535</v>
      </c>
      <c r="C527" s="260"/>
      <c r="D527" s="260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28"/>
      <c r="M527" s="129"/>
      <c r="N527" s="130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39" t="str">
        <f t="shared" si="461"/>
        <v>-</v>
      </c>
      <c r="S527" s="209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28" t="str">
        <f t="shared" si="462"/>
        <v>-</v>
      </c>
      <c r="X527" s="209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334" t="str">
        <f t="shared" si="489"/>
        <v>-</v>
      </c>
      <c r="AC527" s="209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334" t="str">
        <f t="shared" si="463"/>
        <v>-</v>
      </c>
      <c r="AH527" s="209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334" t="str">
        <f t="shared" si="465"/>
        <v>-</v>
      </c>
      <c r="AM527" s="209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334" t="str">
        <f t="shared" si="467"/>
        <v>-</v>
      </c>
      <c r="AR527" s="209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335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335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335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335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335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335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197" t="s">
        <v>536</v>
      </c>
      <c r="C528" s="260"/>
      <c r="D528" s="260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28"/>
      <c r="M528" s="129"/>
      <c r="N528" s="130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39" t="str">
        <f t="shared" si="461"/>
        <v>-</v>
      </c>
      <c r="S528" s="209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28" t="str">
        <f t="shared" si="462"/>
        <v>-</v>
      </c>
      <c r="X528" s="209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334" t="str">
        <f t="shared" si="489"/>
        <v>-</v>
      </c>
      <c r="AC528" s="209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334" t="str">
        <f t="shared" si="463"/>
        <v>-</v>
      </c>
      <c r="AH528" s="209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334" t="str">
        <f t="shared" si="465"/>
        <v>-</v>
      </c>
      <c r="AM528" s="209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334" t="str">
        <f t="shared" si="467"/>
        <v>-</v>
      </c>
      <c r="AR528" s="209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335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335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335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335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335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335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197" t="s">
        <v>537</v>
      </c>
      <c r="C529" s="260"/>
      <c r="D529" s="260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28"/>
      <c r="M529" s="129"/>
      <c r="N529" s="130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39" t="str">
        <f t="shared" si="461"/>
        <v>-</v>
      </c>
      <c r="S529" s="209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28" t="str">
        <f t="shared" si="462"/>
        <v>-</v>
      </c>
      <c r="X529" s="209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334" t="str">
        <f t="shared" si="489"/>
        <v>-</v>
      </c>
      <c r="AC529" s="209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334" t="str">
        <f t="shared" si="463"/>
        <v>-</v>
      </c>
      <c r="AH529" s="209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334" t="str">
        <f t="shared" si="465"/>
        <v>-</v>
      </c>
      <c r="AM529" s="209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334" t="str">
        <f t="shared" si="467"/>
        <v>-</v>
      </c>
      <c r="AR529" s="209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335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335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335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335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335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335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197" t="s">
        <v>538</v>
      </c>
      <c r="C530" s="260"/>
      <c r="D530" s="260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28"/>
      <c r="M530" s="129"/>
      <c r="N530" s="130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39" t="str">
        <f t="shared" si="461"/>
        <v>-</v>
      </c>
      <c r="S530" s="209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28" t="str">
        <f t="shared" si="462"/>
        <v>-</v>
      </c>
      <c r="X530" s="209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334" t="str">
        <f t="shared" si="489"/>
        <v>-</v>
      </c>
      <c r="AC530" s="209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334" t="str">
        <f t="shared" si="463"/>
        <v>-</v>
      </c>
      <c r="AH530" s="209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334" t="str">
        <f t="shared" si="465"/>
        <v>-</v>
      </c>
      <c r="AM530" s="209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334" t="str">
        <f t="shared" si="467"/>
        <v>-</v>
      </c>
      <c r="AR530" s="209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335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335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335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335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335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335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197" t="s">
        <v>539</v>
      </c>
      <c r="C531" s="260"/>
      <c r="D531" s="260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28"/>
      <c r="M531" s="129"/>
      <c r="N531" s="130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39" t="str">
        <f t="shared" si="461"/>
        <v>-</v>
      </c>
      <c r="S531" s="209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28" t="str">
        <f t="shared" si="462"/>
        <v>-</v>
      </c>
      <c r="X531" s="209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334" t="str">
        <f t="shared" si="489"/>
        <v>-</v>
      </c>
      <c r="AC531" s="209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334" t="str">
        <f t="shared" si="463"/>
        <v>-</v>
      </c>
      <c r="AH531" s="209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334" t="str">
        <f t="shared" si="465"/>
        <v>-</v>
      </c>
      <c r="AM531" s="209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334" t="str">
        <f t="shared" si="467"/>
        <v>-</v>
      </c>
      <c r="AR531" s="209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335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335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335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335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335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335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197" t="s">
        <v>540</v>
      </c>
      <c r="C532" s="260"/>
      <c r="D532" s="260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28"/>
      <c r="M532" s="129"/>
      <c r="N532" s="130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39" t="str">
        <f t="shared" si="461"/>
        <v>-</v>
      </c>
      <c r="S532" s="209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28" t="str">
        <f t="shared" si="462"/>
        <v>-</v>
      </c>
      <c r="X532" s="209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334" t="str">
        <f t="shared" si="489"/>
        <v>-</v>
      </c>
      <c r="AC532" s="209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334" t="str">
        <f t="shared" si="463"/>
        <v>-</v>
      </c>
      <c r="AH532" s="209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334" t="str">
        <f t="shared" si="465"/>
        <v>-</v>
      </c>
      <c r="AM532" s="209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334" t="str">
        <f t="shared" si="467"/>
        <v>-</v>
      </c>
      <c r="AR532" s="209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335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335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335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335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335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335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197" t="s">
        <v>541</v>
      </c>
      <c r="C533" s="260"/>
      <c r="D533" s="260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28"/>
      <c r="M533" s="129"/>
      <c r="N533" s="130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39" t="str">
        <f t="shared" si="461"/>
        <v>-</v>
      </c>
      <c r="S533" s="209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28" t="str">
        <f t="shared" si="462"/>
        <v>-</v>
      </c>
      <c r="X533" s="209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334" t="str">
        <f t="shared" si="489"/>
        <v>-</v>
      </c>
      <c r="AC533" s="209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334" t="str">
        <f t="shared" si="463"/>
        <v>-</v>
      </c>
      <c r="AH533" s="209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334" t="str">
        <f t="shared" si="465"/>
        <v>-</v>
      </c>
      <c r="AM533" s="209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334" t="str">
        <f t="shared" si="467"/>
        <v>-</v>
      </c>
      <c r="AR533" s="209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335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335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335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335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335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335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197" t="s">
        <v>542</v>
      </c>
      <c r="C534" s="260"/>
      <c r="D534" s="260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28"/>
      <c r="M534" s="129"/>
      <c r="N534" s="130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39" t="str">
        <f t="shared" si="461"/>
        <v>-</v>
      </c>
      <c r="S534" s="209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28" t="str">
        <f t="shared" si="462"/>
        <v>-</v>
      </c>
      <c r="X534" s="209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334" t="str">
        <f t="shared" si="489"/>
        <v>-</v>
      </c>
      <c r="AC534" s="209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334" t="str">
        <f t="shared" si="463"/>
        <v>-</v>
      </c>
      <c r="AH534" s="209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334" t="str">
        <f t="shared" si="465"/>
        <v>-</v>
      </c>
      <c r="AM534" s="209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334" t="str">
        <f t="shared" si="467"/>
        <v>-</v>
      </c>
      <c r="AR534" s="209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335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335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335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335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335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335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197" t="s">
        <v>543</v>
      </c>
      <c r="C535" s="260"/>
      <c r="D535" s="260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28"/>
      <c r="M535" s="129"/>
      <c r="N535" s="130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39" t="str">
        <f t="shared" si="461"/>
        <v>-</v>
      </c>
      <c r="S535" s="209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28" t="str">
        <f t="shared" si="462"/>
        <v>-</v>
      </c>
      <c r="X535" s="209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334" t="str">
        <f t="shared" si="489"/>
        <v>-</v>
      </c>
      <c r="AC535" s="209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334" t="str">
        <f t="shared" si="463"/>
        <v>-</v>
      </c>
      <c r="AH535" s="209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334" t="str">
        <f t="shared" si="465"/>
        <v>-</v>
      </c>
      <c r="AM535" s="209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334" t="str">
        <f t="shared" si="467"/>
        <v>-</v>
      </c>
      <c r="AR535" s="209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335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335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335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335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335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335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197" t="s">
        <v>544</v>
      </c>
      <c r="C536" s="260"/>
      <c r="D536" s="260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28"/>
      <c r="M536" s="129"/>
      <c r="N536" s="130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39" t="str">
        <f t="shared" si="461"/>
        <v>-</v>
      </c>
      <c r="S536" s="209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28" t="str">
        <f t="shared" si="462"/>
        <v>-</v>
      </c>
      <c r="X536" s="209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334" t="str">
        <f t="shared" si="489"/>
        <v>-</v>
      </c>
      <c r="AC536" s="209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334" t="str">
        <f t="shared" si="463"/>
        <v>-</v>
      </c>
      <c r="AH536" s="209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334" t="str">
        <f t="shared" si="465"/>
        <v>-</v>
      </c>
      <c r="AM536" s="209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334" t="str">
        <f t="shared" si="467"/>
        <v>-</v>
      </c>
      <c r="AR536" s="209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335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335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335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335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335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335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197" t="s">
        <v>545</v>
      </c>
      <c r="C537" s="260"/>
      <c r="D537" s="260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28"/>
      <c r="M537" s="129"/>
      <c r="N537" s="130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39" t="str">
        <f t="shared" si="461"/>
        <v>-</v>
      </c>
      <c r="S537" s="209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28" t="str">
        <f t="shared" si="462"/>
        <v>-</v>
      </c>
      <c r="X537" s="209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334" t="str">
        <f t="shared" si="489"/>
        <v>-</v>
      </c>
      <c r="AC537" s="209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334" t="str">
        <f t="shared" si="463"/>
        <v>-</v>
      </c>
      <c r="AH537" s="209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334" t="str">
        <f t="shared" si="465"/>
        <v>-</v>
      </c>
      <c r="AM537" s="209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334" t="str">
        <f t="shared" si="467"/>
        <v>-</v>
      </c>
      <c r="AR537" s="209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335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335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335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335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335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335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197" t="s">
        <v>546</v>
      </c>
      <c r="C538" s="260"/>
      <c r="D538" s="260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28"/>
      <c r="M538" s="129"/>
      <c r="N538" s="130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39" t="str">
        <f t="shared" si="461"/>
        <v>-</v>
      </c>
      <c r="S538" s="209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28" t="str">
        <f t="shared" si="462"/>
        <v>-</v>
      </c>
      <c r="X538" s="209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334" t="str">
        <f t="shared" si="489"/>
        <v>-</v>
      </c>
      <c r="AC538" s="209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334" t="str">
        <f t="shared" si="463"/>
        <v>-</v>
      </c>
      <c r="AH538" s="209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334" t="str">
        <f t="shared" si="465"/>
        <v>-</v>
      </c>
      <c r="AM538" s="209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334" t="str">
        <f t="shared" si="467"/>
        <v>-</v>
      </c>
      <c r="AR538" s="209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335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335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335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335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335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335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197" t="s">
        <v>547</v>
      </c>
      <c r="C539" s="260"/>
      <c r="D539" s="260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28"/>
      <c r="M539" s="129"/>
      <c r="N539" s="130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39" t="str">
        <f t="shared" si="461"/>
        <v>-</v>
      </c>
      <c r="S539" s="209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28" t="str">
        <f t="shared" si="462"/>
        <v>-</v>
      </c>
      <c r="X539" s="209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334" t="str">
        <f t="shared" si="489"/>
        <v>-</v>
      </c>
      <c r="AC539" s="209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334" t="str">
        <f t="shared" si="463"/>
        <v>-</v>
      </c>
      <c r="AH539" s="209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334" t="str">
        <f t="shared" si="465"/>
        <v>-</v>
      </c>
      <c r="AM539" s="209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334" t="str">
        <f t="shared" si="467"/>
        <v>-</v>
      </c>
      <c r="AR539" s="209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335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335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335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335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335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335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197" t="s">
        <v>548</v>
      </c>
      <c r="C540" s="260"/>
      <c r="D540" s="260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28"/>
      <c r="M540" s="129"/>
      <c r="N540" s="130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39" t="str">
        <f t="shared" si="461"/>
        <v>-</v>
      </c>
      <c r="S540" s="209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28" t="str">
        <f t="shared" si="462"/>
        <v>-</v>
      </c>
      <c r="X540" s="209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334" t="str">
        <f t="shared" si="489"/>
        <v>-</v>
      </c>
      <c r="AC540" s="209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334" t="str">
        <f t="shared" si="463"/>
        <v>-</v>
      </c>
      <c r="AH540" s="209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334" t="str">
        <f t="shared" si="465"/>
        <v>-</v>
      </c>
      <c r="AM540" s="209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334" t="str">
        <f t="shared" si="467"/>
        <v>-</v>
      </c>
      <c r="AR540" s="209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335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335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335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335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335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335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197" t="s">
        <v>549</v>
      </c>
      <c r="C541" s="260"/>
      <c r="D541" s="260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28"/>
      <c r="M541" s="129"/>
      <c r="N541" s="130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39" t="str">
        <f t="shared" si="461"/>
        <v>-</v>
      </c>
      <c r="S541" s="209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28" t="str">
        <f t="shared" si="462"/>
        <v>-</v>
      </c>
      <c r="X541" s="209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334" t="str">
        <f t="shared" si="489"/>
        <v>-</v>
      </c>
      <c r="AC541" s="209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334" t="str">
        <f t="shared" si="463"/>
        <v>-</v>
      </c>
      <c r="AH541" s="209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334" t="str">
        <f t="shared" si="465"/>
        <v>-</v>
      </c>
      <c r="AM541" s="209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334" t="str">
        <f t="shared" si="467"/>
        <v>-</v>
      </c>
      <c r="AR541" s="209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335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335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335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335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335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335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197" t="s">
        <v>550</v>
      </c>
      <c r="C542" s="260"/>
      <c r="D542" s="260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28"/>
      <c r="M542" s="129"/>
      <c r="N542" s="130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39" t="str">
        <f t="shared" si="461"/>
        <v>-</v>
      </c>
      <c r="S542" s="209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28" t="str">
        <f t="shared" si="462"/>
        <v>-</v>
      </c>
      <c r="X542" s="209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334" t="str">
        <f t="shared" si="489"/>
        <v>-</v>
      </c>
      <c r="AC542" s="209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334" t="str">
        <f t="shared" si="463"/>
        <v>-</v>
      </c>
      <c r="AH542" s="209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334" t="str">
        <f t="shared" si="465"/>
        <v>-</v>
      </c>
      <c r="AM542" s="209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334" t="str">
        <f t="shared" si="467"/>
        <v>-</v>
      </c>
      <c r="AR542" s="209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335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335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335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335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335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335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197" t="s">
        <v>551</v>
      </c>
      <c r="C543" s="260"/>
      <c r="D543" s="260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28"/>
      <c r="M543" s="129"/>
      <c r="N543" s="130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39" t="str">
        <f t="shared" si="461"/>
        <v>-</v>
      </c>
      <c r="S543" s="209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28" t="str">
        <f t="shared" si="462"/>
        <v>-</v>
      </c>
      <c r="X543" s="209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334" t="str">
        <f t="shared" si="489"/>
        <v>-</v>
      </c>
      <c r="AC543" s="209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334" t="str">
        <f t="shared" si="463"/>
        <v>-</v>
      </c>
      <c r="AH543" s="209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334" t="str">
        <f t="shared" si="465"/>
        <v>-</v>
      </c>
      <c r="AM543" s="209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334" t="str">
        <f t="shared" si="467"/>
        <v>-</v>
      </c>
      <c r="AR543" s="209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335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335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335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335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335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335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197" t="s">
        <v>552</v>
      </c>
      <c r="C544" s="260"/>
      <c r="D544" s="260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28"/>
      <c r="M544" s="129"/>
      <c r="N544" s="130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39" t="str">
        <f t="shared" si="461"/>
        <v>-</v>
      </c>
      <c r="S544" s="209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28" t="str">
        <f t="shared" si="462"/>
        <v>-</v>
      </c>
      <c r="X544" s="209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334" t="str">
        <f t="shared" si="489"/>
        <v>-</v>
      </c>
      <c r="AC544" s="209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334" t="str">
        <f t="shared" si="463"/>
        <v>-</v>
      </c>
      <c r="AH544" s="209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334" t="str">
        <f t="shared" si="465"/>
        <v>-</v>
      </c>
      <c r="AM544" s="209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334" t="str">
        <f t="shared" si="467"/>
        <v>-</v>
      </c>
      <c r="AR544" s="209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335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335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335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335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335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335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197" t="s">
        <v>553</v>
      </c>
      <c r="C545" s="260"/>
      <c r="D545" s="260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28"/>
      <c r="M545" s="129"/>
      <c r="N545" s="130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39" t="str">
        <f t="shared" si="461"/>
        <v>-</v>
      </c>
      <c r="S545" s="209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28" t="str">
        <f t="shared" si="462"/>
        <v>-</v>
      </c>
      <c r="X545" s="209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334" t="str">
        <f t="shared" si="489"/>
        <v>-</v>
      </c>
      <c r="AC545" s="209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334" t="str">
        <f t="shared" si="463"/>
        <v>-</v>
      </c>
      <c r="AH545" s="209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334" t="str">
        <f t="shared" si="465"/>
        <v>-</v>
      </c>
      <c r="AM545" s="209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334" t="str">
        <f t="shared" si="467"/>
        <v>-</v>
      </c>
      <c r="AR545" s="209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335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335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335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335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335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335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197" t="s">
        <v>554</v>
      </c>
      <c r="C546" s="260"/>
      <c r="D546" s="260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28"/>
      <c r="M546" s="129"/>
      <c r="N546" s="130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39" t="str">
        <f t="shared" si="461"/>
        <v>-</v>
      </c>
      <c r="S546" s="209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28" t="str">
        <f t="shared" si="462"/>
        <v>-</v>
      </c>
      <c r="X546" s="209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334" t="str">
        <f t="shared" si="489"/>
        <v>-</v>
      </c>
      <c r="AC546" s="209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334" t="str">
        <f t="shared" si="463"/>
        <v>-</v>
      </c>
      <c r="AH546" s="209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334" t="str">
        <f t="shared" si="465"/>
        <v>-</v>
      </c>
      <c r="AM546" s="209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334" t="str">
        <f t="shared" si="467"/>
        <v>-</v>
      </c>
      <c r="AR546" s="209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335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335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335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335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335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335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197" t="s">
        <v>555</v>
      </c>
      <c r="C547" s="260"/>
      <c r="D547" s="260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28"/>
      <c r="M547" s="129"/>
      <c r="N547" s="130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39" t="str">
        <f t="shared" si="461"/>
        <v>-</v>
      </c>
      <c r="S547" s="209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28" t="str">
        <f t="shared" si="462"/>
        <v>-</v>
      </c>
      <c r="X547" s="209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334" t="str">
        <f t="shared" si="489"/>
        <v>-</v>
      </c>
      <c r="AC547" s="209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334" t="str">
        <f t="shared" si="463"/>
        <v>-</v>
      </c>
      <c r="AH547" s="209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334" t="str">
        <f t="shared" si="465"/>
        <v>-</v>
      </c>
      <c r="AM547" s="209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334" t="str">
        <f t="shared" si="467"/>
        <v>-</v>
      </c>
      <c r="AR547" s="209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335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335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335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335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335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335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197" t="s">
        <v>556</v>
      </c>
      <c r="C548" s="260"/>
      <c r="D548" s="260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28"/>
      <c r="M548" s="129"/>
      <c r="N548" s="130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39" t="str">
        <f t="shared" ref="R548:R611" si="521">IF(AND($C548&gt;0,$F548="Electricité",$D548&lt;DATEVALUE("30/06/2023")),P548,"-")</f>
        <v>-</v>
      </c>
      <c r="S548" s="209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28" t="str">
        <f t="shared" ref="W548:X611" si="522">IF(AND($C548&gt;0,$F548="Electricité",$D548&lt;DATEVALUE("30/06/2023")),U548,"-")</f>
        <v>-</v>
      </c>
      <c r="X548" s="209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334" t="str">
        <f t="shared" si="489"/>
        <v>-</v>
      </c>
      <c r="AC548" s="209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334" t="str">
        <f t="shared" ref="AG548:AG611" si="523">IF(AND($C548&gt;0,$F548="Electricité",$D548&lt;DATEVALUE("30/06/2023")),AE548,"-")</f>
        <v>-</v>
      </c>
      <c r="AH548" s="209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334" t="str">
        <f t="shared" ref="AL548:AL611" si="525">IF(AND($C548&gt;0,$F548="Electricité",$D548&lt;DATEVALUE("30/06/2023")),AJ548,"-")</f>
        <v>-</v>
      </c>
      <c r="AM548" s="209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334" t="str">
        <f t="shared" ref="AQ548:AQ611" si="527">IF(AND($C548&gt;0,$F548="Electricité",$D548&lt;DATEVALUE("30/06/2023")),AO548,"-")</f>
        <v>-</v>
      </c>
      <c r="AR548" s="209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335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335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335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335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335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335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197" t="s">
        <v>557</v>
      </c>
      <c r="C549" s="260"/>
      <c r="D549" s="260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28"/>
      <c r="M549" s="129"/>
      <c r="N549" s="130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39" t="str">
        <f t="shared" si="521"/>
        <v>-</v>
      </c>
      <c r="S549" s="209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28" t="str">
        <f t="shared" si="522"/>
        <v>-</v>
      </c>
      <c r="X549" s="209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334" t="str">
        <f t="shared" ref="AB549:AC612" si="549">IF(AND($C549&gt;0,$F549="Electricité",$D549&lt;DATEVALUE("30/06/2023")),Z549,"-")</f>
        <v>-</v>
      </c>
      <c r="AC549" s="209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334" t="str">
        <f t="shared" si="523"/>
        <v>-</v>
      </c>
      <c r="AH549" s="209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334" t="str">
        <f t="shared" si="525"/>
        <v>-</v>
      </c>
      <c r="AM549" s="209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334" t="str">
        <f t="shared" si="527"/>
        <v>-</v>
      </c>
      <c r="AR549" s="209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335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335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335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335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335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335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197" t="s">
        <v>558</v>
      </c>
      <c r="C550" s="260"/>
      <c r="D550" s="260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28"/>
      <c r="M550" s="129"/>
      <c r="N550" s="130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39" t="str">
        <f t="shared" si="521"/>
        <v>-</v>
      </c>
      <c r="S550" s="209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28" t="str">
        <f t="shared" si="522"/>
        <v>-</v>
      </c>
      <c r="X550" s="209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334" t="str">
        <f t="shared" si="549"/>
        <v>-</v>
      </c>
      <c r="AC550" s="209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334" t="str">
        <f t="shared" si="523"/>
        <v>-</v>
      </c>
      <c r="AH550" s="209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334" t="str">
        <f t="shared" si="525"/>
        <v>-</v>
      </c>
      <c r="AM550" s="209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334" t="str">
        <f t="shared" si="527"/>
        <v>-</v>
      </c>
      <c r="AR550" s="209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335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335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335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335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335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335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197" t="s">
        <v>559</v>
      </c>
      <c r="C551" s="260"/>
      <c r="D551" s="260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28"/>
      <c r="M551" s="129"/>
      <c r="N551" s="130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39" t="str">
        <f t="shared" si="521"/>
        <v>-</v>
      </c>
      <c r="S551" s="209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28" t="str">
        <f t="shared" si="522"/>
        <v>-</v>
      </c>
      <c r="X551" s="209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334" t="str">
        <f t="shared" si="549"/>
        <v>-</v>
      </c>
      <c r="AC551" s="209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334" t="str">
        <f t="shared" si="523"/>
        <v>-</v>
      </c>
      <c r="AH551" s="209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334" t="str">
        <f t="shared" si="525"/>
        <v>-</v>
      </c>
      <c r="AM551" s="209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334" t="str">
        <f t="shared" si="527"/>
        <v>-</v>
      </c>
      <c r="AR551" s="209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335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335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335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335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335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335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197" t="s">
        <v>560</v>
      </c>
      <c r="C552" s="260"/>
      <c r="D552" s="260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28"/>
      <c r="M552" s="129"/>
      <c r="N552" s="130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39" t="str">
        <f t="shared" si="521"/>
        <v>-</v>
      </c>
      <c r="S552" s="209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28" t="str">
        <f t="shared" si="522"/>
        <v>-</v>
      </c>
      <c r="X552" s="209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334" t="str">
        <f t="shared" si="549"/>
        <v>-</v>
      </c>
      <c r="AC552" s="209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334" t="str">
        <f t="shared" si="523"/>
        <v>-</v>
      </c>
      <c r="AH552" s="209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334" t="str">
        <f t="shared" si="525"/>
        <v>-</v>
      </c>
      <c r="AM552" s="209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334" t="str">
        <f t="shared" si="527"/>
        <v>-</v>
      </c>
      <c r="AR552" s="209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335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335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335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335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335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335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197" t="s">
        <v>561</v>
      </c>
      <c r="C553" s="260"/>
      <c r="D553" s="260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28"/>
      <c r="M553" s="129"/>
      <c r="N553" s="130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39" t="str">
        <f t="shared" si="521"/>
        <v>-</v>
      </c>
      <c r="S553" s="209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28" t="str">
        <f t="shared" si="522"/>
        <v>-</v>
      </c>
      <c r="X553" s="209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334" t="str">
        <f t="shared" si="549"/>
        <v>-</v>
      </c>
      <c r="AC553" s="209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334" t="str">
        <f t="shared" si="523"/>
        <v>-</v>
      </c>
      <c r="AH553" s="209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334" t="str">
        <f t="shared" si="525"/>
        <v>-</v>
      </c>
      <c r="AM553" s="209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334" t="str">
        <f t="shared" si="527"/>
        <v>-</v>
      </c>
      <c r="AR553" s="209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335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335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335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335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335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335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197" t="s">
        <v>562</v>
      </c>
      <c r="C554" s="260"/>
      <c r="D554" s="260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28"/>
      <c r="M554" s="129"/>
      <c r="N554" s="130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39" t="str">
        <f t="shared" si="521"/>
        <v>-</v>
      </c>
      <c r="S554" s="209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28" t="str">
        <f t="shared" si="522"/>
        <v>-</v>
      </c>
      <c r="X554" s="209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334" t="str">
        <f t="shared" si="549"/>
        <v>-</v>
      </c>
      <c r="AC554" s="209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334" t="str">
        <f t="shared" si="523"/>
        <v>-</v>
      </c>
      <c r="AH554" s="209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334" t="str">
        <f t="shared" si="525"/>
        <v>-</v>
      </c>
      <c r="AM554" s="209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334" t="str">
        <f t="shared" si="527"/>
        <v>-</v>
      </c>
      <c r="AR554" s="209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335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335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335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335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335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335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197" t="s">
        <v>563</v>
      </c>
      <c r="C555" s="260"/>
      <c r="D555" s="260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28"/>
      <c r="M555" s="129"/>
      <c r="N555" s="130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39" t="str">
        <f t="shared" si="521"/>
        <v>-</v>
      </c>
      <c r="S555" s="209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28" t="str">
        <f t="shared" si="522"/>
        <v>-</v>
      </c>
      <c r="X555" s="209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334" t="str">
        <f t="shared" si="549"/>
        <v>-</v>
      </c>
      <c r="AC555" s="209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334" t="str">
        <f t="shared" si="523"/>
        <v>-</v>
      </c>
      <c r="AH555" s="209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334" t="str">
        <f t="shared" si="525"/>
        <v>-</v>
      </c>
      <c r="AM555" s="209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334" t="str">
        <f t="shared" si="527"/>
        <v>-</v>
      </c>
      <c r="AR555" s="209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335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335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335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335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335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335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197" t="s">
        <v>564</v>
      </c>
      <c r="C556" s="260"/>
      <c r="D556" s="260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28"/>
      <c r="M556" s="129"/>
      <c r="N556" s="130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39" t="str">
        <f t="shared" si="521"/>
        <v>-</v>
      </c>
      <c r="S556" s="209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28" t="str">
        <f t="shared" si="522"/>
        <v>-</v>
      </c>
      <c r="X556" s="209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334" t="str">
        <f t="shared" si="549"/>
        <v>-</v>
      </c>
      <c r="AC556" s="209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334" t="str">
        <f t="shared" si="523"/>
        <v>-</v>
      </c>
      <c r="AH556" s="209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334" t="str">
        <f t="shared" si="525"/>
        <v>-</v>
      </c>
      <c r="AM556" s="209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334" t="str">
        <f t="shared" si="527"/>
        <v>-</v>
      </c>
      <c r="AR556" s="209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335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335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335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335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335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335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197" t="s">
        <v>565</v>
      </c>
      <c r="C557" s="260"/>
      <c r="D557" s="260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28"/>
      <c r="M557" s="129"/>
      <c r="N557" s="130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39" t="str">
        <f t="shared" si="521"/>
        <v>-</v>
      </c>
      <c r="S557" s="209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28" t="str">
        <f t="shared" si="522"/>
        <v>-</v>
      </c>
      <c r="X557" s="209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334" t="str">
        <f t="shared" si="549"/>
        <v>-</v>
      </c>
      <c r="AC557" s="209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334" t="str">
        <f t="shared" si="523"/>
        <v>-</v>
      </c>
      <c r="AH557" s="209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334" t="str">
        <f t="shared" si="525"/>
        <v>-</v>
      </c>
      <c r="AM557" s="209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334" t="str">
        <f t="shared" si="527"/>
        <v>-</v>
      </c>
      <c r="AR557" s="209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335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335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335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335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335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335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197" t="s">
        <v>566</v>
      </c>
      <c r="C558" s="260"/>
      <c r="D558" s="260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28"/>
      <c r="M558" s="129"/>
      <c r="N558" s="130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39" t="str">
        <f t="shared" si="521"/>
        <v>-</v>
      </c>
      <c r="S558" s="209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28" t="str">
        <f t="shared" si="522"/>
        <v>-</v>
      </c>
      <c r="X558" s="209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334" t="str">
        <f t="shared" si="549"/>
        <v>-</v>
      </c>
      <c r="AC558" s="209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334" t="str">
        <f t="shared" si="523"/>
        <v>-</v>
      </c>
      <c r="AH558" s="209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334" t="str">
        <f t="shared" si="525"/>
        <v>-</v>
      </c>
      <c r="AM558" s="209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334" t="str">
        <f t="shared" si="527"/>
        <v>-</v>
      </c>
      <c r="AR558" s="209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335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335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335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335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335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335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197" t="s">
        <v>567</v>
      </c>
      <c r="C559" s="260"/>
      <c r="D559" s="260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28"/>
      <c r="M559" s="129"/>
      <c r="N559" s="130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39" t="str">
        <f t="shared" si="521"/>
        <v>-</v>
      </c>
      <c r="S559" s="209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28" t="str">
        <f t="shared" si="522"/>
        <v>-</v>
      </c>
      <c r="X559" s="209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334" t="str">
        <f t="shared" si="549"/>
        <v>-</v>
      </c>
      <c r="AC559" s="209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334" t="str">
        <f t="shared" si="523"/>
        <v>-</v>
      </c>
      <c r="AH559" s="209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334" t="str">
        <f t="shared" si="525"/>
        <v>-</v>
      </c>
      <c r="AM559" s="209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334" t="str">
        <f t="shared" si="527"/>
        <v>-</v>
      </c>
      <c r="AR559" s="209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335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335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335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335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335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335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197" t="s">
        <v>568</v>
      </c>
      <c r="C560" s="260"/>
      <c r="D560" s="260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28"/>
      <c r="M560" s="129"/>
      <c r="N560" s="130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39" t="str">
        <f t="shared" si="521"/>
        <v>-</v>
      </c>
      <c r="S560" s="209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28" t="str">
        <f t="shared" si="522"/>
        <v>-</v>
      </c>
      <c r="X560" s="209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334" t="str">
        <f t="shared" si="549"/>
        <v>-</v>
      </c>
      <c r="AC560" s="209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334" t="str">
        <f t="shared" si="523"/>
        <v>-</v>
      </c>
      <c r="AH560" s="209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334" t="str">
        <f t="shared" si="525"/>
        <v>-</v>
      </c>
      <c r="AM560" s="209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334" t="str">
        <f t="shared" si="527"/>
        <v>-</v>
      </c>
      <c r="AR560" s="209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335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335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335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335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335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335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197" t="s">
        <v>569</v>
      </c>
      <c r="C561" s="260"/>
      <c r="D561" s="260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28"/>
      <c r="M561" s="129"/>
      <c r="N561" s="130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39" t="str">
        <f t="shared" si="521"/>
        <v>-</v>
      </c>
      <c r="S561" s="209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28" t="str">
        <f t="shared" si="522"/>
        <v>-</v>
      </c>
      <c r="X561" s="209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334" t="str">
        <f t="shared" si="549"/>
        <v>-</v>
      </c>
      <c r="AC561" s="209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334" t="str">
        <f t="shared" si="523"/>
        <v>-</v>
      </c>
      <c r="AH561" s="209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334" t="str">
        <f t="shared" si="525"/>
        <v>-</v>
      </c>
      <c r="AM561" s="209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334" t="str">
        <f t="shared" si="527"/>
        <v>-</v>
      </c>
      <c r="AR561" s="209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335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335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335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335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335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335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197" t="s">
        <v>570</v>
      </c>
      <c r="C562" s="260"/>
      <c r="D562" s="260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28"/>
      <c r="M562" s="129"/>
      <c r="N562" s="130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39" t="str">
        <f t="shared" si="521"/>
        <v>-</v>
      </c>
      <c r="S562" s="209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28" t="str">
        <f t="shared" si="522"/>
        <v>-</v>
      </c>
      <c r="X562" s="209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334" t="str">
        <f t="shared" si="549"/>
        <v>-</v>
      </c>
      <c r="AC562" s="209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334" t="str">
        <f t="shared" si="523"/>
        <v>-</v>
      </c>
      <c r="AH562" s="209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334" t="str">
        <f t="shared" si="525"/>
        <v>-</v>
      </c>
      <c r="AM562" s="209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334" t="str">
        <f t="shared" si="527"/>
        <v>-</v>
      </c>
      <c r="AR562" s="209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335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335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335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335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335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335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197" t="s">
        <v>571</v>
      </c>
      <c r="C563" s="260"/>
      <c r="D563" s="260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28"/>
      <c r="M563" s="129"/>
      <c r="N563" s="130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39" t="str">
        <f t="shared" si="521"/>
        <v>-</v>
      </c>
      <c r="S563" s="209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28" t="str">
        <f t="shared" si="522"/>
        <v>-</v>
      </c>
      <c r="X563" s="209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334" t="str">
        <f t="shared" si="549"/>
        <v>-</v>
      </c>
      <c r="AC563" s="209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334" t="str">
        <f t="shared" si="523"/>
        <v>-</v>
      </c>
      <c r="AH563" s="209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334" t="str">
        <f t="shared" si="525"/>
        <v>-</v>
      </c>
      <c r="AM563" s="209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334" t="str">
        <f t="shared" si="527"/>
        <v>-</v>
      </c>
      <c r="AR563" s="209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335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335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335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335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335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335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197" t="s">
        <v>572</v>
      </c>
      <c r="C564" s="260"/>
      <c r="D564" s="260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28"/>
      <c r="M564" s="129"/>
      <c r="N564" s="130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39" t="str">
        <f t="shared" si="521"/>
        <v>-</v>
      </c>
      <c r="S564" s="209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28" t="str">
        <f t="shared" si="522"/>
        <v>-</v>
      </c>
      <c r="X564" s="209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334" t="str">
        <f t="shared" si="549"/>
        <v>-</v>
      </c>
      <c r="AC564" s="209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334" t="str">
        <f t="shared" si="523"/>
        <v>-</v>
      </c>
      <c r="AH564" s="209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334" t="str">
        <f t="shared" si="525"/>
        <v>-</v>
      </c>
      <c r="AM564" s="209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334" t="str">
        <f t="shared" si="527"/>
        <v>-</v>
      </c>
      <c r="AR564" s="209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335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335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335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335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335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335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197" t="s">
        <v>573</v>
      </c>
      <c r="C565" s="260"/>
      <c r="D565" s="260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28"/>
      <c r="M565" s="129"/>
      <c r="N565" s="130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39" t="str">
        <f t="shared" si="521"/>
        <v>-</v>
      </c>
      <c r="S565" s="209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28" t="str">
        <f t="shared" si="522"/>
        <v>-</v>
      </c>
      <c r="X565" s="209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334" t="str">
        <f t="shared" si="549"/>
        <v>-</v>
      </c>
      <c r="AC565" s="209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334" t="str">
        <f t="shared" si="523"/>
        <v>-</v>
      </c>
      <c r="AH565" s="209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334" t="str">
        <f t="shared" si="525"/>
        <v>-</v>
      </c>
      <c r="AM565" s="209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334" t="str">
        <f t="shared" si="527"/>
        <v>-</v>
      </c>
      <c r="AR565" s="209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335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335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335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335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335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335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197" t="s">
        <v>574</v>
      </c>
      <c r="C566" s="260"/>
      <c r="D566" s="260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28"/>
      <c r="M566" s="129"/>
      <c r="N566" s="130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39" t="str">
        <f t="shared" si="521"/>
        <v>-</v>
      </c>
      <c r="S566" s="209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28" t="str">
        <f t="shared" si="522"/>
        <v>-</v>
      </c>
      <c r="X566" s="209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334" t="str">
        <f t="shared" si="549"/>
        <v>-</v>
      </c>
      <c r="AC566" s="209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334" t="str">
        <f t="shared" si="523"/>
        <v>-</v>
      </c>
      <c r="AH566" s="209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334" t="str">
        <f t="shared" si="525"/>
        <v>-</v>
      </c>
      <c r="AM566" s="209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334" t="str">
        <f t="shared" si="527"/>
        <v>-</v>
      </c>
      <c r="AR566" s="209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335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335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335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335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335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335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197" t="s">
        <v>575</v>
      </c>
      <c r="C567" s="260"/>
      <c r="D567" s="260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28"/>
      <c r="M567" s="129"/>
      <c r="N567" s="130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39" t="str">
        <f t="shared" si="521"/>
        <v>-</v>
      </c>
      <c r="S567" s="209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28" t="str">
        <f t="shared" si="522"/>
        <v>-</v>
      </c>
      <c r="X567" s="209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334" t="str">
        <f t="shared" si="549"/>
        <v>-</v>
      </c>
      <c r="AC567" s="209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334" t="str">
        <f t="shared" si="523"/>
        <v>-</v>
      </c>
      <c r="AH567" s="209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334" t="str">
        <f t="shared" si="525"/>
        <v>-</v>
      </c>
      <c r="AM567" s="209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334" t="str">
        <f t="shared" si="527"/>
        <v>-</v>
      </c>
      <c r="AR567" s="209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335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335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335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335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335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335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197" t="s">
        <v>576</v>
      </c>
      <c r="C568" s="260"/>
      <c r="D568" s="260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28"/>
      <c r="M568" s="129"/>
      <c r="N568" s="130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39" t="str">
        <f t="shared" si="521"/>
        <v>-</v>
      </c>
      <c r="S568" s="209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28" t="str">
        <f t="shared" si="522"/>
        <v>-</v>
      </c>
      <c r="X568" s="209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334" t="str">
        <f t="shared" si="549"/>
        <v>-</v>
      </c>
      <c r="AC568" s="209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334" t="str">
        <f t="shared" si="523"/>
        <v>-</v>
      </c>
      <c r="AH568" s="209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334" t="str">
        <f t="shared" si="525"/>
        <v>-</v>
      </c>
      <c r="AM568" s="209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334" t="str">
        <f t="shared" si="527"/>
        <v>-</v>
      </c>
      <c r="AR568" s="209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335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335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335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335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335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335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197" t="s">
        <v>577</v>
      </c>
      <c r="C569" s="260"/>
      <c r="D569" s="260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28"/>
      <c r="M569" s="129"/>
      <c r="N569" s="130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39" t="str">
        <f t="shared" si="521"/>
        <v>-</v>
      </c>
      <c r="S569" s="209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28" t="str">
        <f t="shared" si="522"/>
        <v>-</v>
      </c>
      <c r="X569" s="209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334" t="str">
        <f t="shared" si="549"/>
        <v>-</v>
      </c>
      <c r="AC569" s="209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334" t="str">
        <f t="shared" si="523"/>
        <v>-</v>
      </c>
      <c r="AH569" s="209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334" t="str">
        <f t="shared" si="525"/>
        <v>-</v>
      </c>
      <c r="AM569" s="209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334" t="str">
        <f t="shared" si="527"/>
        <v>-</v>
      </c>
      <c r="AR569" s="209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335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335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335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335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335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335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197" t="s">
        <v>578</v>
      </c>
      <c r="C570" s="260"/>
      <c r="D570" s="260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28"/>
      <c r="M570" s="129"/>
      <c r="N570" s="130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39" t="str">
        <f t="shared" si="521"/>
        <v>-</v>
      </c>
      <c r="S570" s="209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28" t="str">
        <f t="shared" si="522"/>
        <v>-</v>
      </c>
      <c r="X570" s="209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334" t="str">
        <f t="shared" si="549"/>
        <v>-</v>
      </c>
      <c r="AC570" s="209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334" t="str">
        <f t="shared" si="523"/>
        <v>-</v>
      </c>
      <c r="AH570" s="209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334" t="str">
        <f t="shared" si="525"/>
        <v>-</v>
      </c>
      <c r="AM570" s="209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334" t="str">
        <f t="shared" si="527"/>
        <v>-</v>
      </c>
      <c r="AR570" s="209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335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335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335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335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335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335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197" t="s">
        <v>579</v>
      </c>
      <c r="C571" s="260"/>
      <c r="D571" s="260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28"/>
      <c r="M571" s="129"/>
      <c r="N571" s="130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39" t="str">
        <f t="shared" si="521"/>
        <v>-</v>
      </c>
      <c r="S571" s="209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28" t="str">
        <f t="shared" si="522"/>
        <v>-</v>
      </c>
      <c r="X571" s="209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334" t="str">
        <f t="shared" si="549"/>
        <v>-</v>
      </c>
      <c r="AC571" s="209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334" t="str">
        <f t="shared" si="523"/>
        <v>-</v>
      </c>
      <c r="AH571" s="209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334" t="str">
        <f t="shared" si="525"/>
        <v>-</v>
      </c>
      <c r="AM571" s="209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334" t="str">
        <f t="shared" si="527"/>
        <v>-</v>
      </c>
      <c r="AR571" s="209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335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335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335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335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335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335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197" t="s">
        <v>580</v>
      </c>
      <c r="C572" s="260"/>
      <c r="D572" s="260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28"/>
      <c r="M572" s="129"/>
      <c r="N572" s="130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39" t="str">
        <f t="shared" si="521"/>
        <v>-</v>
      </c>
      <c r="S572" s="209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28" t="str">
        <f t="shared" si="522"/>
        <v>-</v>
      </c>
      <c r="X572" s="209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334" t="str">
        <f t="shared" si="549"/>
        <v>-</v>
      </c>
      <c r="AC572" s="209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334" t="str">
        <f t="shared" si="523"/>
        <v>-</v>
      </c>
      <c r="AH572" s="209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334" t="str">
        <f t="shared" si="525"/>
        <v>-</v>
      </c>
      <c r="AM572" s="209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334" t="str">
        <f t="shared" si="527"/>
        <v>-</v>
      </c>
      <c r="AR572" s="209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335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335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335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335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335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335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197" t="s">
        <v>581</v>
      </c>
      <c r="C573" s="260"/>
      <c r="D573" s="260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28"/>
      <c r="M573" s="129"/>
      <c r="N573" s="130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39" t="str">
        <f t="shared" si="521"/>
        <v>-</v>
      </c>
      <c r="S573" s="209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28" t="str">
        <f t="shared" si="522"/>
        <v>-</v>
      </c>
      <c r="X573" s="209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334" t="str">
        <f t="shared" si="549"/>
        <v>-</v>
      </c>
      <c r="AC573" s="209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334" t="str">
        <f t="shared" si="523"/>
        <v>-</v>
      </c>
      <c r="AH573" s="209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334" t="str">
        <f t="shared" si="525"/>
        <v>-</v>
      </c>
      <c r="AM573" s="209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334" t="str">
        <f t="shared" si="527"/>
        <v>-</v>
      </c>
      <c r="AR573" s="209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335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335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335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335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335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335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197" t="s">
        <v>582</v>
      </c>
      <c r="C574" s="260"/>
      <c r="D574" s="260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28"/>
      <c r="M574" s="129"/>
      <c r="N574" s="130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39" t="str">
        <f t="shared" si="521"/>
        <v>-</v>
      </c>
      <c r="S574" s="209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28" t="str">
        <f t="shared" si="522"/>
        <v>-</v>
      </c>
      <c r="X574" s="209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334" t="str">
        <f t="shared" si="549"/>
        <v>-</v>
      </c>
      <c r="AC574" s="209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334" t="str">
        <f t="shared" si="523"/>
        <v>-</v>
      </c>
      <c r="AH574" s="209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334" t="str">
        <f t="shared" si="525"/>
        <v>-</v>
      </c>
      <c r="AM574" s="209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334" t="str">
        <f t="shared" si="527"/>
        <v>-</v>
      </c>
      <c r="AR574" s="209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335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335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335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335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335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335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197" t="s">
        <v>583</v>
      </c>
      <c r="C575" s="260"/>
      <c r="D575" s="260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28"/>
      <c r="M575" s="129"/>
      <c r="N575" s="130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39" t="str">
        <f t="shared" si="521"/>
        <v>-</v>
      </c>
      <c r="S575" s="209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28" t="str">
        <f t="shared" si="522"/>
        <v>-</v>
      </c>
      <c r="X575" s="209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334" t="str">
        <f t="shared" si="549"/>
        <v>-</v>
      </c>
      <c r="AC575" s="209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334" t="str">
        <f t="shared" si="523"/>
        <v>-</v>
      </c>
      <c r="AH575" s="209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334" t="str">
        <f t="shared" si="525"/>
        <v>-</v>
      </c>
      <c r="AM575" s="209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334" t="str">
        <f t="shared" si="527"/>
        <v>-</v>
      </c>
      <c r="AR575" s="209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335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335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335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335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335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335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197" t="s">
        <v>584</v>
      </c>
      <c r="C576" s="260"/>
      <c r="D576" s="260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28"/>
      <c r="M576" s="129"/>
      <c r="N576" s="130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39" t="str">
        <f t="shared" si="521"/>
        <v>-</v>
      </c>
      <c r="S576" s="209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28" t="str">
        <f t="shared" si="522"/>
        <v>-</v>
      </c>
      <c r="X576" s="209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334" t="str">
        <f t="shared" si="549"/>
        <v>-</v>
      </c>
      <c r="AC576" s="209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334" t="str">
        <f t="shared" si="523"/>
        <v>-</v>
      </c>
      <c r="AH576" s="209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334" t="str">
        <f t="shared" si="525"/>
        <v>-</v>
      </c>
      <c r="AM576" s="209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334" t="str">
        <f t="shared" si="527"/>
        <v>-</v>
      </c>
      <c r="AR576" s="209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335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335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335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335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335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335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197" t="s">
        <v>585</v>
      </c>
      <c r="C577" s="260"/>
      <c r="D577" s="260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28"/>
      <c r="M577" s="129"/>
      <c r="N577" s="130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39" t="str">
        <f t="shared" si="521"/>
        <v>-</v>
      </c>
      <c r="S577" s="209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28" t="str">
        <f t="shared" si="522"/>
        <v>-</v>
      </c>
      <c r="X577" s="209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334" t="str">
        <f t="shared" si="549"/>
        <v>-</v>
      </c>
      <c r="AC577" s="209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334" t="str">
        <f t="shared" si="523"/>
        <v>-</v>
      </c>
      <c r="AH577" s="209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334" t="str">
        <f t="shared" si="525"/>
        <v>-</v>
      </c>
      <c r="AM577" s="209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334" t="str">
        <f t="shared" si="527"/>
        <v>-</v>
      </c>
      <c r="AR577" s="209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335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335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335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335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335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335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197" t="s">
        <v>586</v>
      </c>
      <c r="C578" s="260"/>
      <c r="D578" s="260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28"/>
      <c r="M578" s="129"/>
      <c r="N578" s="130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39" t="str">
        <f t="shared" si="521"/>
        <v>-</v>
      </c>
      <c r="S578" s="209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28" t="str">
        <f t="shared" si="522"/>
        <v>-</v>
      </c>
      <c r="X578" s="209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334" t="str">
        <f t="shared" si="549"/>
        <v>-</v>
      </c>
      <c r="AC578" s="209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334" t="str">
        <f t="shared" si="523"/>
        <v>-</v>
      </c>
      <c r="AH578" s="209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334" t="str">
        <f t="shared" si="525"/>
        <v>-</v>
      </c>
      <c r="AM578" s="209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334" t="str">
        <f t="shared" si="527"/>
        <v>-</v>
      </c>
      <c r="AR578" s="209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335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335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335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335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335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335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197" t="s">
        <v>587</v>
      </c>
      <c r="C579" s="260"/>
      <c r="D579" s="260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28"/>
      <c r="M579" s="129"/>
      <c r="N579" s="130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39" t="str">
        <f t="shared" si="521"/>
        <v>-</v>
      </c>
      <c r="S579" s="209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28" t="str">
        <f t="shared" si="522"/>
        <v>-</v>
      </c>
      <c r="X579" s="209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334" t="str">
        <f t="shared" si="549"/>
        <v>-</v>
      </c>
      <c r="AC579" s="209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334" t="str">
        <f t="shared" si="523"/>
        <v>-</v>
      </c>
      <c r="AH579" s="209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334" t="str">
        <f t="shared" si="525"/>
        <v>-</v>
      </c>
      <c r="AM579" s="209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334" t="str">
        <f t="shared" si="527"/>
        <v>-</v>
      </c>
      <c r="AR579" s="209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335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335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335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335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335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335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197" t="s">
        <v>588</v>
      </c>
      <c r="C580" s="260"/>
      <c r="D580" s="260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28"/>
      <c r="M580" s="129"/>
      <c r="N580" s="130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39" t="str">
        <f t="shared" si="521"/>
        <v>-</v>
      </c>
      <c r="S580" s="209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28" t="str">
        <f t="shared" si="522"/>
        <v>-</v>
      </c>
      <c r="X580" s="209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334" t="str">
        <f t="shared" si="549"/>
        <v>-</v>
      </c>
      <c r="AC580" s="209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334" t="str">
        <f t="shared" si="523"/>
        <v>-</v>
      </c>
      <c r="AH580" s="209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334" t="str">
        <f t="shared" si="525"/>
        <v>-</v>
      </c>
      <c r="AM580" s="209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334" t="str">
        <f t="shared" si="527"/>
        <v>-</v>
      </c>
      <c r="AR580" s="209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335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335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335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335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335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335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197" t="s">
        <v>589</v>
      </c>
      <c r="C581" s="260"/>
      <c r="D581" s="260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28"/>
      <c r="M581" s="129"/>
      <c r="N581" s="130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39" t="str">
        <f t="shared" si="521"/>
        <v>-</v>
      </c>
      <c r="S581" s="209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28" t="str">
        <f t="shared" si="522"/>
        <v>-</v>
      </c>
      <c r="X581" s="209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334" t="str">
        <f t="shared" si="549"/>
        <v>-</v>
      </c>
      <c r="AC581" s="209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334" t="str">
        <f t="shared" si="523"/>
        <v>-</v>
      </c>
      <c r="AH581" s="209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334" t="str">
        <f t="shared" si="525"/>
        <v>-</v>
      </c>
      <c r="AM581" s="209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334" t="str">
        <f t="shared" si="527"/>
        <v>-</v>
      </c>
      <c r="AR581" s="209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335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335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335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335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335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335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197" t="s">
        <v>590</v>
      </c>
      <c r="C582" s="260"/>
      <c r="D582" s="260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28"/>
      <c r="M582" s="129"/>
      <c r="N582" s="130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39" t="str">
        <f t="shared" si="521"/>
        <v>-</v>
      </c>
      <c r="S582" s="209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28" t="str">
        <f t="shared" si="522"/>
        <v>-</v>
      </c>
      <c r="X582" s="209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334" t="str">
        <f t="shared" si="549"/>
        <v>-</v>
      </c>
      <c r="AC582" s="209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334" t="str">
        <f t="shared" si="523"/>
        <v>-</v>
      </c>
      <c r="AH582" s="209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334" t="str">
        <f t="shared" si="525"/>
        <v>-</v>
      </c>
      <c r="AM582" s="209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334" t="str">
        <f t="shared" si="527"/>
        <v>-</v>
      </c>
      <c r="AR582" s="209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335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335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335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335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335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335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197" t="s">
        <v>591</v>
      </c>
      <c r="C583" s="260"/>
      <c r="D583" s="260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28"/>
      <c r="M583" s="129"/>
      <c r="N583" s="130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39" t="str">
        <f t="shared" si="521"/>
        <v>-</v>
      </c>
      <c r="S583" s="209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28" t="str">
        <f t="shared" si="522"/>
        <v>-</v>
      </c>
      <c r="X583" s="209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334" t="str">
        <f t="shared" si="549"/>
        <v>-</v>
      </c>
      <c r="AC583" s="209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334" t="str">
        <f t="shared" si="523"/>
        <v>-</v>
      </c>
      <c r="AH583" s="209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334" t="str">
        <f t="shared" si="525"/>
        <v>-</v>
      </c>
      <c r="AM583" s="209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334" t="str">
        <f t="shared" si="527"/>
        <v>-</v>
      </c>
      <c r="AR583" s="209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335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335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335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335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335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335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197" t="s">
        <v>592</v>
      </c>
      <c r="C584" s="260"/>
      <c r="D584" s="260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28"/>
      <c r="M584" s="129"/>
      <c r="N584" s="130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39" t="str">
        <f t="shared" si="521"/>
        <v>-</v>
      </c>
      <c r="S584" s="209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28" t="str">
        <f t="shared" si="522"/>
        <v>-</v>
      </c>
      <c r="X584" s="209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334" t="str">
        <f t="shared" si="549"/>
        <v>-</v>
      </c>
      <c r="AC584" s="209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334" t="str">
        <f t="shared" si="523"/>
        <v>-</v>
      </c>
      <c r="AH584" s="209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334" t="str">
        <f t="shared" si="525"/>
        <v>-</v>
      </c>
      <c r="AM584" s="209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334" t="str">
        <f t="shared" si="527"/>
        <v>-</v>
      </c>
      <c r="AR584" s="209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335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335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335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335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335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335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197" t="s">
        <v>593</v>
      </c>
      <c r="C585" s="260"/>
      <c r="D585" s="260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28"/>
      <c r="M585" s="129"/>
      <c r="N585" s="130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39" t="str">
        <f t="shared" si="521"/>
        <v>-</v>
      </c>
      <c r="S585" s="209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28" t="str">
        <f t="shared" si="522"/>
        <v>-</v>
      </c>
      <c r="X585" s="209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334" t="str">
        <f t="shared" si="549"/>
        <v>-</v>
      </c>
      <c r="AC585" s="209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334" t="str">
        <f t="shared" si="523"/>
        <v>-</v>
      </c>
      <c r="AH585" s="209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334" t="str">
        <f t="shared" si="525"/>
        <v>-</v>
      </c>
      <c r="AM585" s="209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334" t="str">
        <f t="shared" si="527"/>
        <v>-</v>
      </c>
      <c r="AR585" s="209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335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335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335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335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335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335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197" t="s">
        <v>594</v>
      </c>
      <c r="C586" s="260"/>
      <c r="D586" s="260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28"/>
      <c r="M586" s="129"/>
      <c r="N586" s="130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39" t="str">
        <f t="shared" si="521"/>
        <v>-</v>
      </c>
      <c r="S586" s="209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28" t="str">
        <f t="shared" si="522"/>
        <v>-</v>
      </c>
      <c r="X586" s="209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334" t="str">
        <f t="shared" si="549"/>
        <v>-</v>
      </c>
      <c r="AC586" s="209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334" t="str">
        <f t="shared" si="523"/>
        <v>-</v>
      </c>
      <c r="AH586" s="209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334" t="str">
        <f t="shared" si="525"/>
        <v>-</v>
      </c>
      <c r="AM586" s="209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334" t="str">
        <f t="shared" si="527"/>
        <v>-</v>
      </c>
      <c r="AR586" s="209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335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335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335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335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335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335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197" t="s">
        <v>595</v>
      </c>
      <c r="C587" s="260"/>
      <c r="D587" s="260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28"/>
      <c r="M587" s="129"/>
      <c r="N587" s="130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39" t="str">
        <f t="shared" si="521"/>
        <v>-</v>
      </c>
      <c r="S587" s="209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28" t="str">
        <f t="shared" si="522"/>
        <v>-</v>
      </c>
      <c r="X587" s="209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334" t="str">
        <f t="shared" si="549"/>
        <v>-</v>
      </c>
      <c r="AC587" s="209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334" t="str">
        <f t="shared" si="523"/>
        <v>-</v>
      </c>
      <c r="AH587" s="209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334" t="str">
        <f t="shared" si="525"/>
        <v>-</v>
      </c>
      <c r="AM587" s="209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334" t="str">
        <f t="shared" si="527"/>
        <v>-</v>
      </c>
      <c r="AR587" s="209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335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335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335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335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335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335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197" t="s">
        <v>596</v>
      </c>
      <c r="C588" s="260"/>
      <c r="D588" s="260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28"/>
      <c r="M588" s="129"/>
      <c r="N588" s="130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39" t="str">
        <f t="shared" si="521"/>
        <v>-</v>
      </c>
      <c r="S588" s="209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28" t="str">
        <f t="shared" si="522"/>
        <v>-</v>
      </c>
      <c r="X588" s="209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334" t="str">
        <f t="shared" si="549"/>
        <v>-</v>
      </c>
      <c r="AC588" s="209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334" t="str">
        <f t="shared" si="523"/>
        <v>-</v>
      </c>
      <c r="AH588" s="209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334" t="str">
        <f t="shared" si="525"/>
        <v>-</v>
      </c>
      <c r="AM588" s="209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334" t="str">
        <f t="shared" si="527"/>
        <v>-</v>
      </c>
      <c r="AR588" s="209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335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335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335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335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335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335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197" t="s">
        <v>597</v>
      </c>
      <c r="C589" s="260"/>
      <c r="D589" s="260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28"/>
      <c r="M589" s="129"/>
      <c r="N589" s="130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39" t="str">
        <f t="shared" si="521"/>
        <v>-</v>
      </c>
      <c r="S589" s="209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28" t="str">
        <f t="shared" si="522"/>
        <v>-</v>
      </c>
      <c r="X589" s="209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334" t="str">
        <f t="shared" si="549"/>
        <v>-</v>
      </c>
      <c r="AC589" s="209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334" t="str">
        <f t="shared" si="523"/>
        <v>-</v>
      </c>
      <c r="AH589" s="209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334" t="str">
        <f t="shared" si="525"/>
        <v>-</v>
      </c>
      <c r="AM589" s="209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334" t="str">
        <f t="shared" si="527"/>
        <v>-</v>
      </c>
      <c r="AR589" s="209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335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335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335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335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335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335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197" t="s">
        <v>598</v>
      </c>
      <c r="C590" s="260"/>
      <c r="D590" s="260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28"/>
      <c r="M590" s="129"/>
      <c r="N590" s="130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39" t="str">
        <f t="shared" si="521"/>
        <v>-</v>
      </c>
      <c r="S590" s="209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28" t="str">
        <f t="shared" si="522"/>
        <v>-</v>
      </c>
      <c r="X590" s="209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334" t="str">
        <f t="shared" si="549"/>
        <v>-</v>
      </c>
      <c r="AC590" s="209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334" t="str">
        <f t="shared" si="523"/>
        <v>-</v>
      </c>
      <c r="AH590" s="209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334" t="str">
        <f t="shared" si="525"/>
        <v>-</v>
      </c>
      <c r="AM590" s="209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334" t="str">
        <f t="shared" si="527"/>
        <v>-</v>
      </c>
      <c r="AR590" s="209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335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335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335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335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335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335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197" t="s">
        <v>599</v>
      </c>
      <c r="C591" s="260"/>
      <c r="D591" s="260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28"/>
      <c r="M591" s="129"/>
      <c r="N591" s="130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39" t="str">
        <f t="shared" si="521"/>
        <v>-</v>
      </c>
      <c r="S591" s="209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28" t="str">
        <f t="shared" si="522"/>
        <v>-</v>
      </c>
      <c r="X591" s="209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334" t="str">
        <f t="shared" si="549"/>
        <v>-</v>
      </c>
      <c r="AC591" s="209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334" t="str">
        <f t="shared" si="523"/>
        <v>-</v>
      </c>
      <c r="AH591" s="209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334" t="str">
        <f t="shared" si="525"/>
        <v>-</v>
      </c>
      <c r="AM591" s="209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334" t="str">
        <f t="shared" si="527"/>
        <v>-</v>
      </c>
      <c r="AR591" s="209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335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335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335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335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335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335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197" t="s">
        <v>600</v>
      </c>
      <c r="C592" s="260"/>
      <c r="D592" s="260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28"/>
      <c r="M592" s="129"/>
      <c r="N592" s="130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39" t="str">
        <f t="shared" si="521"/>
        <v>-</v>
      </c>
      <c r="S592" s="209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28" t="str">
        <f t="shared" si="522"/>
        <v>-</v>
      </c>
      <c r="X592" s="209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334" t="str">
        <f t="shared" si="549"/>
        <v>-</v>
      </c>
      <c r="AC592" s="209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334" t="str">
        <f t="shared" si="523"/>
        <v>-</v>
      </c>
      <c r="AH592" s="209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334" t="str">
        <f t="shared" si="525"/>
        <v>-</v>
      </c>
      <c r="AM592" s="209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334" t="str">
        <f t="shared" si="527"/>
        <v>-</v>
      </c>
      <c r="AR592" s="209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335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335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335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335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335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335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197" t="s">
        <v>601</v>
      </c>
      <c r="C593" s="260"/>
      <c r="D593" s="260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28"/>
      <c r="M593" s="129"/>
      <c r="N593" s="130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39" t="str">
        <f t="shared" si="521"/>
        <v>-</v>
      </c>
      <c r="S593" s="209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28" t="str">
        <f t="shared" si="522"/>
        <v>-</v>
      </c>
      <c r="X593" s="209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334" t="str">
        <f t="shared" si="549"/>
        <v>-</v>
      </c>
      <c r="AC593" s="209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334" t="str">
        <f t="shared" si="523"/>
        <v>-</v>
      </c>
      <c r="AH593" s="209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334" t="str">
        <f t="shared" si="525"/>
        <v>-</v>
      </c>
      <c r="AM593" s="209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334" t="str">
        <f t="shared" si="527"/>
        <v>-</v>
      </c>
      <c r="AR593" s="209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335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335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335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335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335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335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197" t="s">
        <v>602</v>
      </c>
      <c r="C594" s="260"/>
      <c r="D594" s="260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28"/>
      <c r="M594" s="129"/>
      <c r="N594" s="130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39" t="str">
        <f t="shared" si="521"/>
        <v>-</v>
      </c>
      <c r="S594" s="209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28" t="str">
        <f t="shared" si="522"/>
        <v>-</v>
      </c>
      <c r="X594" s="209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334" t="str">
        <f t="shared" si="549"/>
        <v>-</v>
      </c>
      <c r="AC594" s="209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334" t="str">
        <f t="shared" si="523"/>
        <v>-</v>
      </c>
      <c r="AH594" s="209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334" t="str">
        <f t="shared" si="525"/>
        <v>-</v>
      </c>
      <c r="AM594" s="209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334" t="str">
        <f t="shared" si="527"/>
        <v>-</v>
      </c>
      <c r="AR594" s="209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335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335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335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335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335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335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197" t="s">
        <v>603</v>
      </c>
      <c r="C595" s="260"/>
      <c r="D595" s="260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28"/>
      <c r="M595" s="129"/>
      <c r="N595" s="130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39" t="str">
        <f t="shared" si="521"/>
        <v>-</v>
      </c>
      <c r="S595" s="209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28" t="str">
        <f t="shared" si="522"/>
        <v>-</v>
      </c>
      <c r="X595" s="209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334" t="str">
        <f t="shared" si="549"/>
        <v>-</v>
      </c>
      <c r="AC595" s="209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334" t="str">
        <f t="shared" si="523"/>
        <v>-</v>
      </c>
      <c r="AH595" s="209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334" t="str">
        <f t="shared" si="525"/>
        <v>-</v>
      </c>
      <c r="AM595" s="209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334" t="str">
        <f t="shared" si="527"/>
        <v>-</v>
      </c>
      <c r="AR595" s="209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335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335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335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335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335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335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197" t="s">
        <v>604</v>
      </c>
      <c r="C596" s="260"/>
      <c r="D596" s="260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28"/>
      <c r="M596" s="129"/>
      <c r="N596" s="130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39" t="str">
        <f t="shared" si="521"/>
        <v>-</v>
      </c>
      <c r="S596" s="209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28" t="str">
        <f t="shared" si="522"/>
        <v>-</v>
      </c>
      <c r="X596" s="209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334" t="str">
        <f t="shared" si="549"/>
        <v>-</v>
      </c>
      <c r="AC596" s="209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334" t="str">
        <f t="shared" si="523"/>
        <v>-</v>
      </c>
      <c r="AH596" s="209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334" t="str">
        <f t="shared" si="525"/>
        <v>-</v>
      </c>
      <c r="AM596" s="209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334" t="str">
        <f t="shared" si="527"/>
        <v>-</v>
      </c>
      <c r="AR596" s="209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335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335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335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335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335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335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197" t="s">
        <v>605</v>
      </c>
      <c r="C597" s="260"/>
      <c r="D597" s="260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28"/>
      <c r="M597" s="129"/>
      <c r="N597" s="130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39" t="str">
        <f t="shared" si="521"/>
        <v>-</v>
      </c>
      <c r="S597" s="209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28" t="str">
        <f t="shared" si="522"/>
        <v>-</v>
      </c>
      <c r="X597" s="209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334" t="str">
        <f t="shared" si="549"/>
        <v>-</v>
      </c>
      <c r="AC597" s="209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334" t="str">
        <f t="shared" si="523"/>
        <v>-</v>
      </c>
      <c r="AH597" s="209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334" t="str">
        <f t="shared" si="525"/>
        <v>-</v>
      </c>
      <c r="AM597" s="209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334" t="str">
        <f t="shared" si="527"/>
        <v>-</v>
      </c>
      <c r="AR597" s="209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335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335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335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335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335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335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197" t="s">
        <v>606</v>
      </c>
      <c r="C598" s="260"/>
      <c r="D598" s="260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28"/>
      <c r="M598" s="129"/>
      <c r="N598" s="130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39" t="str">
        <f t="shared" si="521"/>
        <v>-</v>
      </c>
      <c r="S598" s="209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28" t="str">
        <f t="shared" si="522"/>
        <v>-</v>
      </c>
      <c r="X598" s="209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334" t="str">
        <f t="shared" si="549"/>
        <v>-</v>
      </c>
      <c r="AC598" s="209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334" t="str">
        <f t="shared" si="523"/>
        <v>-</v>
      </c>
      <c r="AH598" s="209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334" t="str">
        <f t="shared" si="525"/>
        <v>-</v>
      </c>
      <c r="AM598" s="209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334" t="str">
        <f t="shared" si="527"/>
        <v>-</v>
      </c>
      <c r="AR598" s="209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335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335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335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335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335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335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197" t="s">
        <v>607</v>
      </c>
      <c r="C599" s="260"/>
      <c r="D599" s="260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28"/>
      <c r="M599" s="129"/>
      <c r="N599" s="130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39" t="str">
        <f t="shared" si="521"/>
        <v>-</v>
      </c>
      <c r="S599" s="209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28" t="str">
        <f t="shared" si="522"/>
        <v>-</v>
      </c>
      <c r="X599" s="209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334" t="str">
        <f t="shared" si="549"/>
        <v>-</v>
      </c>
      <c r="AC599" s="209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334" t="str">
        <f t="shared" si="523"/>
        <v>-</v>
      </c>
      <c r="AH599" s="209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334" t="str">
        <f t="shared" si="525"/>
        <v>-</v>
      </c>
      <c r="AM599" s="209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334" t="str">
        <f t="shared" si="527"/>
        <v>-</v>
      </c>
      <c r="AR599" s="209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335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335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335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335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335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335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197" t="s">
        <v>608</v>
      </c>
      <c r="C600" s="260"/>
      <c r="D600" s="260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28"/>
      <c r="M600" s="129"/>
      <c r="N600" s="130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39" t="str">
        <f t="shared" si="521"/>
        <v>-</v>
      </c>
      <c r="S600" s="209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28" t="str">
        <f t="shared" si="522"/>
        <v>-</v>
      </c>
      <c r="X600" s="209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334" t="str">
        <f t="shared" si="549"/>
        <v>-</v>
      </c>
      <c r="AC600" s="209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334" t="str">
        <f t="shared" si="523"/>
        <v>-</v>
      </c>
      <c r="AH600" s="209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334" t="str">
        <f t="shared" si="525"/>
        <v>-</v>
      </c>
      <c r="AM600" s="209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334" t="str">
        <f t="shared" si="527"/>
        <v>-</v>
      </c>
      <c r="AR600" s="209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335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335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335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335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335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335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197" t="s">
        <v>609</v>
      </c>
      <c r="C601" s="260"/>
      <c r="D601" s="260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28"/>
      <c r="M601" s="129"/>
      <c r="N601" s="130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39" t="str">
        <f t="shared" si="521"/>
        <v>-</v>
      </c>
      <c r="S601" s="209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28" t="str">
        <f t="shared" si="522"/>
        <v>-</v>
      </c>
      <c r="X601" s="209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334" t="str">
        <f t="shared" si="549"/>
        <v>-</v>
      </c>
      <c r="AC601" s="209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334" t="str">
        <f t="shared" si="523"/>
        <v>-</v>
      </c>
      <c r="AH601" s="209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334" t="str">
        <f t="shared" si="525"/>
        <v>-</v>
      </c>
      <c r="AM601" s="209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334" t="str">
        <f t="shared" si="527"/>
        <v>-</v>
      </c>
      <c r="AR601" s="209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335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335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335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335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335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335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197" t="s">
        <v>610</v>
      </c>
      <c r="C602" s="260"/>
      <c r="D602" s="260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28"/>
      <c r="M602" s="129"/>
      <c r="N602" s="130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39" t="str">
        <f t="shared" si="521"/>
        <v>-</v>
      </c>
      <c r="S602" s="209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28" t="str">
        <f t="shared" si="522"/>
        <v>-</v>
      </c>
      <c r="X602" s="209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334" t="str">
        <f t="shared" si="549"/>
        <v>-</v>
      </c>
      <c r="AC602" s="209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334" t="str">
        <f t="shared" si="523"/>
        <v>-</v>
      </c>
      <c r="AH602" s="209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334" t="str">
        <f t="shared" si="525"/>
        <v>-</v>
      </c>
      <c r="AM602" s="209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334" t="str">
        <f t="shared" si="527"/>
        <v>-</v>
      </c>
      <c r="AR602" s="209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335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335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335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335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335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335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197" t="s">
        <v>611</v>
      </c>
      <c r="C603" s="260"/>
      <c r="D603" s="260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28"/>
      <c r="M603" s="129"/>
      <c r="N603" s="130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39" t="str">
        <f t="shared" si="521"/>
        <v>-</v>
      </c>
      <c r="S603" s="209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28" t="str">
        <f t="shared" si="522"/>
        <v>-</v>
      </c>
      <c r="X603" s="209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334" t="str">
        <f t="shared" si="549"/>
        <v>-</v>
      </c>
      <c r="AC603" s="209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334" t="str">
        <f t="shared" si="523"/>
        <v>-</v>
      </c>
      <c r="AH603" s="209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334" t="str">
        <f t="shared" si="525"/>
        <v>-</v>
      </c>
      <c r="AM603" s="209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334" t="str">
        <f t="shared" si="527"/>
        <v>-</v>
      </c>
      <c r="AR603" s="209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335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335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335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335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335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335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197" t="s">
        <v>612</v>
      </c>
      <c r="C604" s="260"/>
      <c r="D604" s="260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28"/>
      <c r="M604" s="129"/>
      <c r="N604" s="130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39" t="str">
        <f t="shared" si="521"/>
        <v>-</v>
      </c>
      <c r="S604" s="209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28" t="str">
        <f t="shared" si="522"/>
        <v>-</v>
      </c>
      <c r="X604" s="209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334" t="str">
        <f t="shared" si="549"/>
        <v>-</v>
      </c>
      <c r="AC604" s="209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334" t="str">
        <f t="shared" si="523"/>
        <v>-</v>
      </c>
      <c r="AH604" s="209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334" t="str">
        <f t="shared" si="525"/>
        <v>-</v>
      </c>
      <c r="AM604" s="209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334" t="str">
        <f t="shared" si="527"/>
        <v>-</v>
      </c>
      <c r="AR604" s="209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335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335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335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335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335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335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197" t="s">
        <v>613</v>
      </c>
      <c r="C605" s="260"/>
      <c r="D605" s="260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28"/>
      <c r="M605" s="129"/>
      <c r="N605" s="130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39" t="str">
        <f t="shared" si="521"/>
        <v>-</v>
      </c>
      <c r="S605" s="209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28" t="str">
        <f t="shared" si="522"/>
        <v>-</v>
      </c>
      <c r="X605" s="209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334" t="str">
        <f t="shared" si="549"/>
        <v>-</v>
      </c>
      <c r="AC605" s="209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334" t="str">
        <f t="shared" si="523"/>
        <v>-</v>
      </c>
      <c r="AH605" s="209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334" t="str">
        <f t="shared" si="525"/>
        <v>-</v>
      </c>
      <c r="AM605" s="209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334" t="str">
        <f t="shared" si="527"/>
        <v>-</v>
      </c>
      <c r="AR605" s="209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335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335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335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335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335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335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197" t="s">
        <v>614</v>
      </c>
      <c r="C606" s="260"/>
      <c r="D606" s="260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28"/>
      <c r="M606" s="129"/>
      <c r="N606" s="130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39" t="str">
        <f t="shared" si="521"/>
        <v>-</v>
      </c>
      <c r="S606" s="209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28" t="str">
        <f t="shared" si="522"/>
        <v>-</v>
      </c>
      <c r="X606" s="209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334" t="str">
        <f t="shared" si="549"/>
        <v>-</v>
      </c>
      <c r="AC606" s="209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334" t="str">
        <f t="shared" si="523"/>
        <v>-</v>
      </c>
      <c r="AH606" s="209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334" t="str">
        <f t="shared" si="525"/>
        <v>-</v>
      </c>
      <c r="AM606" s="209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334" t="str">
        <f t="shared" si="527"/>
        <v>-</v>
      </c>
      <c r="AR606" s="209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335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335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335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335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335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335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197" t="s">
        <v>615</v>
      </c>
      <c r="C607" s="260"/>
      <c r="D607" s="260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28"/>
      <c r="M607" s="129"/>
      <c r="N607" s="130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39" t="str">
        <f t="shared" si="521"/>
        <v>-</v>
      </c>
      <c r="S607" s="209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28" t="str">
        <f t="shared" si="522"/>
        <v>-</v>
      </c>
      <c r="X607" s="209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334" t="str">
        <f t="shared" si="549"/>
        <v>-</v>
      </c>
      <c r="AC607" s="209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334" t="str">
        <f t="shared" si="523"/>
        <v>-</v>
      </c>
      <c r="AH607" s="209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334" t="str">
        <f t="shared" si="525"/>
        <v>-</v>
      </c>
      <c r="AM607" s="209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334" t="str">
        <f t="shared" si="527"/>
        <v>-</v>
      </c>
      <c r="AR607" s="209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335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335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335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335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335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335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197" t="s">
        <v>616</v>
      </c>
      <c r="C608" s="260"/>
      <c r="D608" s="260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28"/>
      <c r="M608" s="129"/>
      <c r="N608" s="130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39" t="str">
        <f t="shared" si="521"/>
        <v>-</v>
      </c>
      <c r="S608" s="209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28" t="str">
        <f t="shared" si="522"/>
        <v>-</v>
      </c>
      <c r="X608" s="209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334" t="str">
        <f t="shared" si="549"/>
        <v>-</v>
      </c>
      <c r="AC608" s="209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334" t="str">
        <f t="shared" si="523"/>
        <v>-</v>
      </c>
      <c r="AH608" s="209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334" t="str">
        <f t="shared" si="525"/>
        <v>-</v>
      </c>
      <c r="AM608" s="209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334" t="str">
        <f t="shared" si="527"/>
        <v>-</v>
      </c>
      <c r="AR608" s="209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335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335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335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335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335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335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197" t="s">
        <v>617</v>
      </c>
      <c r="C609" s="260"/>
      <c r="D609" s="260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28"/>
      <c r="M609" s="129"/>
      <c r="N609" s="130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39" t="str">
        <f t="shared" si="521"/>
        <v>-</v>
      </c>
      <c r="S609" s="209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28" t="str">
        <f t="shared" si="522"/>
        <v>-</v>
      </c>
      <c r="X609" s="209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334" t="str">
        <f t="shared" si="549"/>
        <v>-</v>
      </c>
      <c r="AC609" s="209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334" t="str">
        <f t="shared" si="523"/>
        <v>-</v>
      </c>
      <c r="AH609" s="209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334" t="str">
        <f t="shared" si="525"/>
        <v>-</v>
      </c>
      <c r="AM609" s="209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334" t="str">
        <f t="shared" si="527"/>
        <v>-</v>
      </c>
      <c r="AR609" s="209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335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335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335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335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335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335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197" t="s">
        <v>618</v>
      </c>
      <c r="C610" s="260"/>
      <c r="D610" s="260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28"/>
      <c r="M610" s="129"/>
      <c r="N610" s="130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39" t="str">
        <f t="shared" si="521"/>
        <v>-</v>
      </c>
      <c r="S610" s="209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28" t="str">
        <f t="shared" si="522"/>
        <v>-</v>
      </c>
      <c r="X610" s="209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334" t="str">
        <f t="shared" si="549"/>
        <v>-</v>
      </c>
      <c r="AC610" s="209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334" t="str">
        <f t="shared" si="523"/>
        <v>-</v>
      </c>
      <c r="AH610" s="209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334" t="str">
        <f t="shared" si="525"/>
        <v>-</v>
      </c>
      <c r="AM610" s="209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334" t="str">
        <f t="shared" si="527"/>
        <v>-</v>
      </c>
      <c r="AR610" s="209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335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335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335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335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335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335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197" t="s">
        <v>619</v>
      </c>
      <c r="C611" s="260"/>
      <c r="D611" s="260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28"/>
      <c r="M611" s="129"/>
      <c r="N611" s="130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39" t="str">
        <f t="shared" si="521"/>
        <v>-</v>
      </c>
      <c r="S611" s="209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28" t="str">
        <f t="shared" si="522"/>
        <v>-</v>
      </c>
      <c r="X611" s="209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334" t="str">
        <f t="shared" si="549"/>
        <v>-</v>
      </c>
      <c r="AC611" s="209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334" t="str">
        <f t="shared" si="523"/>
        <v>-</v>
      </c>
      <c r="AH611" s="209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334" t="str">
        <f t="shared" si="525"/>
        <v>-</v>
      </c>
      <c r="AM611" s="209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334" t="str">
        <f t="shared" si="527"/>
        <v>-</v>
      </c>
      <c r="AR611" s="209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335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335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335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335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335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335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197" t="s">
        <v>620</v>
      </c>
      <c r="C612" s="260"/>
      <c r="D612" s="260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28"/>
      <c r="M612" s="129"/>
      <c r="N612" s="130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39" t="str">
        <f t="shared" ref="R612:R675" si="581">IF(AND($C612&gt;0,$F612="Electricité",$D612&lt;DATEVALUE("30/06/2023")),P612,"-")</f>
        <v>-</v>
      </c>
      <c r="S612" s="209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28" t="str">
        <f t="shared" ref="W612:X675" si="582">IF(AND($C612&gt;0,$F612="Electricité",$D612&lt;DATEVALUE("30/06/2023")),U612,"-")</f>
        <v>-</v>
      </c>
      <c r="X612" s="209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334" t="str">
        <f t="shared" si="549"/>
        <v>-</v>
      </c>
      <c r="AC612" s="209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334" t="str">
        <f t="shared" ref="AG612:AG675" si="583">IF(AND($C612&gt;0,$F612="Electricité",$D612&lt;DATEVALUE("30/06/2023")),AE612,"-")</f>
        <v>-</v>
      </c>
      <c r="AH612" s="209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334" t="str">
        <f t="shared" ref="AL612:AL675" si="585">IF(AND($C612&gt;0,$F612="Electricité",$D612&lt;DATEVALUE("30/06/2023")),AJ612,"-")</f>
        <v>-</v>
      </c>
      <c r="AM612" s="209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334" t="str">
        <f t="shared" ref="AQ612:AQ675" si="587">IF(AND($C612&gt;0,$F612="Electricité",$D612&lt;DATEVALUE("30/06/2023")),AO612,"-")</f>
        <v>-</v>
      </c>
      <c r="AR612" s="209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335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335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335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335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335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335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197" t="s">
        <v>621</v>
      </c>
      <c r="C613" s="260"/>
      <c r="D613" s="260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28"/>
      <c r="M613" s="129"/>
      <c r="N613" s="130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39" t="str">
        <f t="shared" si="581"/>
        <v>-</v>
      </c>
      <c r="S613" s="209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28" t="str">
        <f t="shared" si="582"/>
        <v>-</v>
      </c>
      <c r="X613" s="209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334" t="str">
        <f t="shared" ref="AB613:AC676" si="609">IF(AND($C613&gt;0,$F613="Electricité",$D613&lt;DATEVALUE("30/06/2023")),Z613,"-")</f>
        <v>-</v>
      </c>
      <c r="AC613" s="209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334" t="str">
        <f t="shared" si="583"/>
        <v>-</v>
      </c>
      <c r="AH613" s="209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334" t="str">
        <f t="shared" si="585"/>
        <v>-</v>
      </c>
      <c r="AM613" s="209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334" t="str">
        <f t="shared" si="587"/>
        <v>-</v>
      </c>
      <c r="AR613" s="209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335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335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335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335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335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335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197" t="s">
        <v>622</v>
      </c>
      <c r="C614" s="260"/>
      <c r="D614" s="260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28"/>
      <c r="M614" s="129"/>
      <c r="N614" s="130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39" t="str">
        <f t="shared" si="581"/>
        <v>-</v>
      </c>
      <c r="S614" s="209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28" t="str">
        <f t="shared" si="582"/>
        <v>-</v>
      </c>
      <c r="X614" s="209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334" t="str">
        <f t="shared" si="609"/>
        <v>-</v>
      </c>
      <c r="AC614" s="209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334" t="str">
        <f t="shared" si="583"/>
        <v>-</v>
      </c>
      <c r="AH614" s="209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334" t="str">
        <f t="shared" si="585"/>
        <v>-</v>
      </c>
      <c r="AM614" s="209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334" t="str">
        <f t="shared" si="587"/>
        <v>-</v>
      </c>
      <c r="AR614" s="209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335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335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335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335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335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335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197" t="s">
        <v>623</v>
      </c>
      <c r="C615" s="260"/>
      <c r="D615" s="260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28"/>
      <c r="M615" s="129"/>
      <c r="N615" s="130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39" t="str">
        <f t="shared" si="581"/>
        <v>-</v>
      </c>
      <c r="S615" s="209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28" t="str">
        <f t="shared" si="582"/>
        <v>-</v>
      </c>
      <c r="X615" s="209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334" t="str">
        <f t="shared" si="609"/>
        <v>-</v>
      </c>
      <c r="AC615" s="209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334" t="str">
        <f t="shared" si="583"/>
        <v>-</v>
      </c>
      <c r="AH615" s="209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334" t="str">
        <f t="shared" si="585"/>
        <v>-</v>
      </c>
      <c r="AM615" s="209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334" t="str">
        <f t="shared" si="587"/>
        <v>-</v>
      </c>
      <c r="AR615" s="209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335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335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335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335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335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335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197" t="s">
        <v>624</v>
      </c>
      <c r="C616" s="260"/>
      <c r="D616" s="260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28"/>
      <c r="M616" s="129"/>
      <c r="N616" s="130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39" t="str">
        <f t="shared" si="581"/>
        <v>-</v>
      </c>
      <c r="S616" s="209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28" t="str">
        <f t="shared" si="582"/>
        <v>-</v>
      </c>
      <c r="X616" s="209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334" t="str">
        <f t="shared" si="609"/>
        <v>-</v>
      </c>
      <c r="AC616" s="209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334" t="str">
        <f t="shared" si="583"/>
        <v>-</v>
      </c>
      <c r="AH616" s="209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334" t="str">
        <f t="shared" si="585"/>
        <v>-</v>
      </c>
      <c r="AM616" s="209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334" t="str">
        <f t="shared" si="587"/>
        <v>-</v>
      </c>
      <c r="AR616" s="209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335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335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335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335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335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335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197" t="s">
        <v>625</v>
      </c>
      <c r="C617" s="260"/>
      <c r="D617" s="260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28"/>
      <c r="M617" s="129"/>
      <c r="N617" s="130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39" t="str">
        <f t="shared" si="581"/>
        <v>-</v>
      </c>
      <c r="S617" s="209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28" t="str">
        <f t="shared" si="582"/>
        <v>-</v>
      </c>
      <c r="X617" s="209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334" t="str">
        <f t="shared" si="609"/>
        <v>-</v>
      </c>
      <c r="AC617" s="209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334" t="str">
        <f t="shared" si="583"/>
        <v>-</v>
      </c>
      <c r="AH617" s="209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334" t="str">
        <f t="shared" si="585"/>
        <v>-</v>
      </c>
      <c r="AM617" s="209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334" t="str">
        <f t="shared" si="587"/>
        <v>-</v>
      </c>
      <c r="AR617" s="209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335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335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335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335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335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335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197" t="s">
        <v>626</v>
      </c>
      <c r="C618" s="260"/>
      <c r="D618" s="260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28"/>
      <c r="M618" s="129"/>
      <c r="N618" s="130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39" t="str">
        <f t="shared" si="581"/>
        <v>-</v>
      </c>
      <c r="S618" s="209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28" t="str">
        <f t="shared" si="582"/>
        <v>-</v>
      </c>
      <c r="X618" s="209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334" t="str">
        <f t="shared" si="609"/>
        <v>-</v>
      </c>
      <c r="AC618" s="209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334" t="str">
        <f t="shared" si="583"/>
        <v>-</v>
      </c>
      <c r="AH618" s="209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334" t="str">
        <f t="shared" si="585"/>
        <v>-</v>
      </c>
      <c r="AM618" s="209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334" t="str">
        <f t="shared" si="587"/>
        <v>-</v>
      </c>
      <c r="AR618" s="209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335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335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335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335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335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335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197" t="s">
        <v>627</v>
      </c>
      <c r="C619" s="260"/>
      <c r="D619" s="260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28"/>
      <c r="M619" s="129"/>
      <c r="N619" s="130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39" t="str">
        <f t="shared" si="581"/>
        <v>-</v>
      </c>
      <c r="S619" s="209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28" t="str">
        <f t="shared" si="582"/>
        <v>-</v>
      </c>
      <c r="X619" s="209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334" t="str">
        <f t="shared" si="609"/>
        <v>-</v>
      </c>
      <c r="AC619" s="209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334" t="str">
        <f t="shared" si="583"/>
        <v>-</v>
      </c>
      <c r="AH619" s="209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334" t="str">
        <f t="shared" si="585"/>
        <v>-</v>
      </c>
      <c r="AM619" s="209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334" t="str">
        <f t="shared" si="587"/>
        <v>-</v>
      </c>
      <c r="AR619" s="209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335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335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335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335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335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335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197" t="s">
        <v>628</v>
      </c>
      <c r="C620" s="260"/>
      <c r="D620" s="260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28"/>
      <c r="M620" s="129"/>
      <c r="N620" s="130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39" t="str">
        <f t="shared" si="581"/>
        <v>-</v>
      </c>
      <c r="S620" s="209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28" t="str">
        <f t="shared" si="582"/>
        <v>-</v>
      </c>
      <c r="X620" s="209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334" t="str">
        <f t="shared" si="609"/>
        <v>-</v>
      </c>
      <c r="AC620" s="209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334" t="str">
        <f t="shared" si="583"/>
        <v>-</v>
      </c>
      <c r="AH620" s="209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334" t="str">
        <f t="shared" si="585"/>
        <v>-</v>
      </c>
      <c r="AM620" s="209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334" t="str">
        <f t="shared" si="587"/>
        <v>-</v>
      </c>
      <c r="AR620" s="209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335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335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335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335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335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335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197" t="s">
        <v>629</v>
      </c>
      <c r="C621" s="260"/>
      <c r="D621" s="260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28"/>
      <c r="M621" s="129"/>
      <c r="N621" s="130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39" t="str">
        <f t="shared" si="581"/>
        <v>-</v>
      </c>
      <c r="S621" s="209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28" t="str">
        <f t="shared" si="582"/>
        <v>-</v>
      </c>
      <c r="X621" s="209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334" t="str">
        <f t="shared" si="609"/>
        <v>-</v>
      </c>
      <c r="AC621" s="209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334" t="str">
        <f t="shared" si="583"/>
        <v>-</v>
      </c>
      <c r="AH621" s="209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334" t="str">
        <f t="shared" si="585"/>
        <v>-</v>
      </c>
      <c r="AM621" s="209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334" t="str">
        <f t="shared" si="587"/>
        <v>-</v>
      </c>
      <c r="AR621" s="209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335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335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335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335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335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335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197" t="s">
        <v>630</v>
      </c>
      <c r="C622" s="260"/>
      <c r="D622" s="260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28"/>
      <c r="M622" s="129"/>
      <c r="N622" s="130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39" t="str">
        <f t="shared" si="581"/>
        <v>-</v>
      </c>
      <c r="S622" s="209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28" t="str">
        <f t="shared" si="582"/>
        <v>-</v>
      </c>
      <c r="X622" s="209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334" t="str">
        <f t="shared" si="609"/>
        <v>-</v>
      </c>
      <c r="AC622" s="209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334" t="str">
        <f t="shared" si="583"/>
        <v>-</v>
      </c>
      <c r="AH622" s="209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334" t="str">
        <f t="shared" si="585"/>
        <v>-</v>
      </c>
      <c r="AM622" s="209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334" t="str">
        <f t="shared" si="587"/>
        <v>-</v>
      </c>
      <c r="AR622" s="209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335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335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335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335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335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335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197" t="s">
        <v>631</v>
      </c>
      <c r="C623" s="260"/>
      <c r="D623" s="260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28"/>
      <c r="M623" s="129"/>
      <c r="N623" s="130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39" t="str">
        <f t="shared" si="581"/>
        <v>-</v>
      </c>
      <c r="S623" s="209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28" t="str">
        <f t="shared" si="582"/>
        <v>-</v>
      </c>
      <c r="X623" s="209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334" t="str">
        <f t="shared" si="609"/>
        <v>-</v>
      </c>
      <c r="AC623" s="209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334" t="str">
        <f t="shared" si="583"/>
        <v>-</v>
      </c>
      <c r="AH623" s="209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334" t="str">
        <f t="shared" si="585"/>
        <v>-</v>
      </c>
      <c r="AM623" s="209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334" t="str">
        <f t="shared" si="587"/>
        <v>-</v>
      </c>
      <c r="AR623" s="209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335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335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335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335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335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335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197" t="s">
        <v>632</v>
      </c>
      <c r="C624" s="260"/>
      <c r="D624" s="260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28"/>
      <c r="M624" s="129"/>
      <c r="N624" s="130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39" t="str">
        <f t="shared" si="581"/>
        <v>-</v>
      </c>
      <c r="S624" s="209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28" t="str">
        <f t="shared" si="582"/>
        <v>-</v>
      </c>
      <c r="X624" s="209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334" t="str">
        <f t="shared" si="609"/>
        <v>-</v>
      </c>
      <c r="AC624" s="209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334" t="str">
        <f t="shared" si="583"/>
        <v>-</v>
      </c>
      <c r="AH624" s="209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334" t="str">
        <f t="shared" si="585"/>
        <v>-</v>
      </c>
      <c r="AM624" s="209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334" t="str">
        <f t="shared" si="587"/>
        <v>-</v>
      </c>
      <c r="AR624" s="209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335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335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335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335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335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335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197" t="s">
        <v>633</v>
      </c>
      <c r="C625" s="260"/>
      <c r="D625" s="260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28"/>
      <c r="M625" s="129"/>
      <c r="N625" s="130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39" t="str">
        <f t="shared" si="581"/>
        <v>-</v>
      </c>
      <c r="S625" s="209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28" t="str">
        <f t="shared" si="582"/>
        <v>-</v>
      </c>
      <c r="X625" s="209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334" t="str">
        <f t="shared" si="609"/>
        <v>-</v>
      </c>
      <c r="AC625" s="209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334" t="str">
        <f t="shared" si="583"/>
        <v>-</v>
      </c>
      <c r="AH625" s="209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334" t="str">
        <f t="shared" si="585"/>
        <v>-</v>
      </c>
      <c r="AM625" s="209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334" t="str">
        <f t="shared" si="587"/>
        <v>-</v>
      </c>
      <c r="AR625" s="209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335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335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335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335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335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335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197" t="s">
        <v>634</v>
      </c>
      <c r="C626" s="260"/>
      <c r="D626" s="260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28"/>
      <c r="M626" s="129"/>
      <c r="N626" s="130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39" t="str">
        <f t="shared" si="581"/>
        <v>-</v>
      </c>
      <c r="S626" s="209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28" t="str">
        <f t="shared" si="582"/>
        <v>-</v>
      </c>
      <c r="X626" s="209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334" t="str">
        <f t="shared" si="609"/>
        <v>-</v>
      </c>
      <c r="AC626" s="209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334" t="str">
        <f t="shared" si="583"/>
        <v>-</v>
      </c>
      <c r="AH626" s="209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334" t="str">
        <f t="shared" si="585"/>
        <v>-</v>
      </c>
      <c r="AM626" s="209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334" t="str">
        <f t="shared" si="587"/>
        <v>-</v>
      </c>
      <c r="AR626" s="209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335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335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335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335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335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335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197" t="s">
        <v>635</v>
      </c>
      <c r="C627" s="260"/>
      <c r="D627" s="260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28"/>
      <c r="M627" s="129"/>
      <c r="N627" s="130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39" t="str">
        <f t="shared" si="581"/>
        <v>-</v>
      </c>
      <c r="S627" s="209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28" t="str">
        <f t="shared" si="582"/>
        <v>-</v>
      </c>
      <c r="X627" s="209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334" t="str">
        <f t="shared" si="609"/>
        <v>-</v>
      </c>
      <c r="AC627" s="209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334" t="str">
        <f t="shared" si="583"/>
        <v>-</v>
      </c>
      <c r="AH627" s="209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334" t="str">
        <f t="shared" si="585"/>
        <v>-</v>
      </c>
      <c r="AM627" s="209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334" t="str">
        <f t="shared" si="587"/>
        <v>-</v>
      </c>
      <c r="AR627" s="209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335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335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335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335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335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335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197" t="s">
        <v>636</v>
      </c>
      <c r="C628" s="260"/>
      <c r="D628" s="260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28"/>
      <c r="M628" s="129"/>
      <c r="N628" s="130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39" t="str">
        <f t="shared" si="581"/>
        <v>-</v>
      </c>
      <c r="S628" s="209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28" t="str">
        <f t="shared" si="582"/>
        <v>-</v>
      </c>
      <c r="X628" s="209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334" t="str">
        <f t="shared" si="609"/>
        <v>-</v>
      </c>
      <c r="AC628" s="209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334" t="str">
        <f t="shared" si="583"/>
        <v>-</v>
      </c>
      <c r="AH628" s="209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334" t="str">
        <f t="shared" si="585"/>
        <v>-</v>
      </c>
      <c r="AM628" s="209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334" t="str">
        <f t="shared" si="587"/>
        <v>-</v>
      </c>
      <c r="AR628" s="209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335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335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335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335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335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335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197" t="s">
        <v>637</v>
      </c>
      <c r="C629" s="260"/>
      <c r="D629" s="260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28"/>
      <c r="M629" s="129"/>
      <c r="N629" s="130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39" t="str">
        <f t="shared" si="581"/>
        <v>-</v>
      </c>
      <c r="S629" s="209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28" t="str">
        <f t="shared" si="582"/>
        <v>-</v>
      </c>
      <c r="X629" s="209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334" t="str">
        <f t="shared" si="609"/>
        <v>-</v>
      </c>
      <c r="AC629" s="209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334" t="str">
        <f t="shared" si="583"/>
        <v>-</v>
      </c>
      <c r="AH629" s="209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334" t="str">
        <f t="shared" si="585"/>
        <v>-</v>
      </c>
      <c r="AM629" s="209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334" t="str">
        <f t="shared" si="587"/>
        <v>-</v>
      </c>
      <c r="AR629" s="209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335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335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335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335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335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335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197" t="s">
        <v>638</v>
      </c>
      <c r="C630" s="260"/>
      <c r="D630" s="260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28"/>
      <c r="M630" s="129"/>
      <c r="N630" s="130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39" t="str">
        <f t="shared" si="581"/>
        <v>-</v>
      </c>
      <c r="S630" s="209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28" t="str">
        <f t="shared" si="582"/>
        <v>-</v>
      </c>
      <c r="X630" s="209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334" t="str">
        <f t="shared" si="609"/>
        <v>-</v>
      </c>
      <c r="AC630" s="209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334" t="str">
        <f t="shared" si="583"/>
        <v>-</v>
      </c>
      <c r="AH630" s="209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334" t="str">
        <f t="shared" si="585"/>
        <v>-</v>
      </c>
      <c r="AM630" s="209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334" t="str">
        <f t="shared" si="587"/>
        <v>-</v>
      </c>
      <c r="AR630" s="209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335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335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335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335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335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335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197" t="s">
        <v>639</v>
      </c>
      <c r="C631" s="260"/>
      <c r="D631" s="260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28"/>
      <c r="M631" s="129"/>
      <c r="N631" s="130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39" t="str">
        <f t="shared" si="581"/>
        <v>-</v>
      </c>
      <c r="S631" s="209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28" t="str">
        <f t="shared" si="582"/>
        <v>-</v>
      </c>
      <c r="X631" s="209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334" t="str">
        <f t="shared" si="609"/>
        <v>-</v>
      </c>
      <c r="AC631" s="209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334" t="str">
        <f t="shared" si="583"/>
        <v>-</v>
      </c>
      <c r="AH631" s="209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334" t="str">
        <f t="shared" si="585"/>
        <v>-</v>
      </c>
      <c r="AM631" s="209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334" t="str">
        <f t="shared" si="587"/>
        <v>-</v>
      </c>
      <c r="AR631" s="209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335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335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335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335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335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335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197" t="s">
        <v>640</v>
      </c>
      <c r="C632" s="260"/>
      <c r="D632" s="260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28"/>
      <c r="M632" s="129"/>
      <c r="N632" s="130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39" t="str">
        <f t="shared" si="581"/>
        <v>-</v>
      </c>
      <c r="S632" s="209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28" t="str">
        <f t="shared" si="582"/>
        <v>-</v>
      </c>
      <c r="X632" s="209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334" t="str">
        <f t="shared" si="609"/>
        <v>-</v>
      </c>
      <c r="AC632" s="209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334" t="str">
        <f t="shared" si="583"/>
        <v>-</v>
      </c>
      <c r="AH632" s="209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334" t="str">
        <f t="shared" si="585"/>
        <v>-</v>
      </c>
      <c r="AM632" s="209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334" t="str">
        <f t="shared" si="587"/>
        <v>-</v>
      </c>
      <c r="AR632" s="209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335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335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335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335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335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335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197" t="s">
        <v>641</v>
      </c>
      <c r="C633" s="260"/>
      <c r="D633" s="260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28"/>
      <c r="M633" s="129"/>
      <c r="N633" s="130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39" t="str">
        <f t="shared" si="581"/>
        <v>-</v>
      </c>
      <c r="S633" s="209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28" t="str">
        <f t="shared" si="582"/>
        <v>-</v>
      </c>
      <c r="X633" s="209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334" t="str">
        <f t="shared" si="609"/>
        <v>-</v>
      </c>
      <c r="AC633" s="209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334" t="str">
        <f t="shared" si="583"/>
        <v>-</v>
      </c>
      <c r="AH633" s="209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334" t="str">
        <f t="shared" si="585"/>
        <v>-</v>
      </c>
      <c r="AM633" s="209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334" t="str">
        <f t="shared" si="587"/>
        <v>-</v>
      </c>
      <c r="AR633" s="209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335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335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335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335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335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335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197" t="s">
        <v>642</v>
      </c>
      <c r="C634" s="260"/>
      <c r="D634" s="260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28"/>
      <c r="M634" s="129"/>
      <c r="N634" s="130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39" t="str">
        <f t="shared" si="581"/>
        <v>-</v>
      </c>
      <c r="S634" s="209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28" t="str">
        <f t="shared" si="582"/>
        <v>-</v>
      </c>
      <c r="X634" s="209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334" t="str">
        <f t="shared" si="609"/>
        <v>-</v>
      </c>
      <c r="AC634" s="209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334" t="str">
        <f t="shared" si="583"/>
        <v>-</v>
      </c>
      <c r="AH634" s="209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334" t="str">
        <f t="shared" si="585"/>
        <v>-</v>
      </c>
      <c r="AM634" s="209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334" t="str">
        <f t="shared" si="587"/>
        <v>-</v>
      </c>
      <c r="AR634" s="209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335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335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335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335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335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335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197" t="s">
        <v>643</v>
      </c>
      <c r="C635" s="260"/>
      <c r="D635" s="260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28"/>
      <c r="M635" s="129"/>
      <c r="N635" s="130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39" t="str">
        <f t="shared" si="581"/>
        <v>-</v>
      </c>
      <c r="S635" s="209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28" t="str">
        <f t="shared" si="582"/>
        <v>-</v>
      </c>
      <c r="X635" s="209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334" t="str">
        <f t="shared" si="609"/>
        <v>-</v>
      </c>
      <c r="AC635" s="209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334" t="str">
        <f t="shared" si="583"/>
        <v>-</v>
      </c>
      <c r="AH635" s="209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334" t="str">
        <f t="shared" si="585"/>
        <v>-</v>
      </c>
      <c r="AM635" s="209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334" t="str">
        <f t="shared" si="587"/>
        <v>-</v>
      </c>
      <c r="AR635" s="209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335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335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335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335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335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335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197" t="s">
        <v>644</v>
      </c>
      <c r="C636" s="260"/>
      <c r="D636" s="260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28"/>
      <c r="M636" s="129"/>
      <c r="N636" s="130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39" t="str">
        <f t="shared" si="581"/>
        <v>-</v>
      </c>
      <c r="S636" s="209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28" t="str">
        <f t="shared" si="582"/>
        <v>-</v>
      </c>
      <c r="X636" s="209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334" t="str">
        <f t="shared" si="609"/>
        <v>-</v>
      </c>
      <c r="AC636" s="209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334" t="str">
        <f t="shared" si="583"/>
        <v>-</v>
      </c>
      <c r="AH636" s="209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334" t="str">
        <f t="shared" si="585"/>
        <v>-</v>
      </c>
      <c r="AM636" s="209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334" t="str">
        <f t="shared" si="587"/>
        <v>-</v>
      </c>
      <c r="AR636" s="209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335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335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335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335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335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335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197" t="s">
        <v>645</v>
      </c>
      <c r="C637" s="260"/>
      <c r="D637" s="260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28"/>
      <c r="M637" s="129"/>
      <c r="N637" s="130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39" t="str">
        <f t="shared" si="581"/>
        <v>-</v>
      </c>
      <c r="S637" s="209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28" t="str">
        <f t="shared" si="582"/>
        <v>-</v>
      </c>
      <c r="X637" s="209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334" t="str">
        <f t="shared" si="609"/>
        <v>-</v>
      </c>
      <c r="AC637" s="209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334" t="str">
        <f t="shared" si="583"/>
        <v>-</v>
      </c>
      <c r="AH637" s="209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334" t="str">
        <f t="shared" si="585"/>
        <v>-</v>
      </c>
      <c r="AM637" s="209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334" t="str">
        <f t="shared" si="587"/>
        <v>-</v>
      </c>
      <c r="AR637" s="209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335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335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335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335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335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335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197" t="s">
        <v>646</v>
      </c>
      <c r="C638" s="260"/>
      <c r="D638" s="260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28"/>
      <c r="M638" s="129"/>
      <c r="N638" s="130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39" t="str">
        <f t="shared" si="581"/>
        <v>-</v>
      </c>
      <c r="S638" s="209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28" t="str">
        <f t="shared" si="582"/>
        <v>-</v>
      </c>
      <c r="X638" s="209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334" t="str">
        <f t="shared" si="609"/>
        <v>-</v>
      </c>
      <c r="AC638" s="209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334" t="str">
        <f t="shared" si="583"/>
        <v>-</v>
      </c>
      <c r="AH638" s="209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334" t="str">
        <f t="shared" si="585"/>
        <v>-</v>
      </c>
      <c r="AM638" s="209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334" t="str">
        <f t="shared" si="587"/>
        <v>-</v>
      </c>
      <c r="AR638" s="209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335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335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335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335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335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335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197" t="s">
        <v>647</v>
      </c>
      <c r="C639" s="260"/>
      <c r="D639" s="260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28"/>
      <c r="M639" s="129"/>
      <c r="N639" s="130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39" t="str">
        <f t="shared" si="581"/>
        <v>-</v>
      </c>
      <c r="S639" s="209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28" t="str">
        <f t="shared" si="582"/>
        <v>-</v>
      </c>
      <c r="X639" s="209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334" t="str">
        <f t="shared" si="609"/>
        <v>-</v>
      </c>
      <c r="AC639" s="209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334" t="str">
        <f t="shared" si="583"/>
        <v>-</v>
      </c>
      <c r="AH639" s="209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334" t="str">
        <f t="shared" si="585"/>
        <v>-</v>
      </c>
      <c r="AM639" s="209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334" t="str">
        <f t="shared" si="587"/>
        <v>-</v>
      </c>
      <c r="AR639" s="209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335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335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335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335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335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335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197" t="s">
        <v>648</v>
      </c>
      <c r="C640" s="260"/>
      <c r="D640" s="260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28"/>
      <c r="M640" s="129"/>
      <c r="N640" s="130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39" t="str">
        <f t="shared" si="581"/>
        <v>-</v>
      </c>
      <c r="S640" s="209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28" t="str">
        <f t="shared" si="582"/>
        <v>-</v>
      </c>
      <c r="X640" s="209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334" t="str">
        <f t="shared" si="609"/>
        <v>-</v>
      </c>
      <c r="AC640" s="209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334" t="str">
        <f t="shared" si="583"/>
        <v>-</v>
      </c>
      <c r="AH640" s="209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334" t="str">
        <f t="shared" si="585"/>
        <v>-</v>
      </c>
      <c r="AM640" s="209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334" t="str">
        <f t="shared" si="587"/>
        <v>-</v>
      </c>
      <c r="AR640" s="209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335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335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335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335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335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335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197" t="s">
        <v>649</v>
      </c>
      <c r="C641" s="260"/>
      <c r="D641" s="260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28"/>
      <c r="M641" s="129"/>
      <c r="N641" s="130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39" t="str">
        <f t="shared" si="581"/>
        <v>-</v>
      </c>
      <c r="S641" s="209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28" t="str">
        <f t="shared" si="582"/>
        <v>-</v>
      </c>
      <c r="X641" s="209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334" t="str">
        <f t="shared" si="609"/>
        <v>-</v>
      </c>
      <c r="AC641" s="209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334" t="str">
        <f t="shared" si="583"/>
        <v>-</v>
      </c>
      <c r="AH641" s="209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334" t="str">
        <f t="shared" si="585"/>
        <v>-</v>
      </c>
      <c r="AM641" s="209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334" t="str">
        <f t="shared" si="587"/>
        <v>-</v>
      </c>
      <c r="AR641" s="209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335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335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335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335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335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335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197" t="s">
        <v>650</v>
      </c>
      <c r="C642" s="260"/>
      <c r="D642" s="260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28"/>
      <c r="M642" s="129"/>
      <c r="N642" s="130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39" t="str">
        <f t="shared" si="581"/>
        <v>-</v>
      </c>
      <c r="S642" s="209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28" t="str">
        <f t="shared" si="582"/>
        <v>-</v>
      </c>
      <c r="X642" s="209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334" t="str">
        <f t="shared" si="609"/>
        <v>-</v>
      </c>
      <c r="AC642" s="209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334" t="str">
        <f t="shared" si="583"/>
        <v>-</v>
      </c>
      <c r="AH642" s="209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334" t="str">
        <f t="shared" si="585"/>
        <v>-</v>
      </c>
      <c r="AM642" s="209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334" t="str">
        <f t="shared" si="587"/>
        <v>-</v>
      </c>
      <c r="AR642" s="209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335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335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335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335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335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335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197" t="s">
        <v>651</v>
      </c>
      <c r="C643" s="260"/>
      <c r="D643" s="260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28"/>
      <c r="M643" s="129"/>
      <c r="N643" s="130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39" t="str">
        <f t="shared" si="581"/>
        <v>-</v>
      </c>
      <c r="S643" s="209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28" t="str">
        <f t="shared" si="582"/>
        <v>-</v>
      </c>
      <c r="X643" s="209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334" t="str">
        <f t="shared" si="609"/>
        <v>-</v>
      </c>
      <c r="AC643" s="209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334" t="str">
        <f t="shared" si="583"/>
        <v>-</v>
      </c>
      <c r="AH643" s="209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334" t="str">
        <f t="shared" si="585"/>
        <v>-</v>
      </c>
      <c r="AM643" s="209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334" t="str">
        <f t="shared" si="587"/>
        <v>-</v>
      </c>
      <c r="AR643" s="209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335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335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335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335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335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335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197" t="s">
        <v>652</v>
      </c>
      <c r="C644" s="260"/>
      <c r="D644" s="260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28"/>
      <c r="M644" s="129"/>
      <c r="N644" s="130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39" t="str">
        <f t="shared" si="581"/>
        <v>-</v>
      </c>
      <c r="S644" s="209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28" t="str">
        <f t="shared" si="582"/>
        <v>-</v>
      </c>
      <c r="X644" s="209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334" t="str">
        <f t="shared" si="609"/>
        <v>-</v>
      </c>
      <c r="AC644" s="209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334" t="str">
        <f t="shared" si="583"/>
        <v>-</v>
      </c>
      <c r="AH644" s="209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334" t="str">
        <f t="shared" si="585"/>
        <v>-</v>
      </c>
      <c r="AM644" s="209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334" t="str">
        <f t="shared" si="587"/>
        <v>-</v>
      </c>
      <c r="AR644" s="209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335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335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335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335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335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335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197" t="s">
        <v>653</v>
      </c>
      <c r="C645" s="260"/>
      <c r="D645" s="260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28"/>
      <c r="M645" s="129"/>
      <c r="N645" s="130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39" t="str">
        <f t="shared" si="581"/>
        <v>-</v>
      </c>
      <c r="S645" s="209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28" t="str">
        <f t="shared" si="582"/>
        <v>-</v>
      </c>
      <c r="X645" s="209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334" t="str">
        <f t="shared" si="609"/>
        <v>-</v>
      </c>
      <c r="AC645" s="209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334" t="str">
        <f t="shared" si="583"/>
        <v>-</v>
      </c>
      <c r="AH645" s="209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334" t="str">
        <f t="shared" si="585"/>
        <v>-</v>
      </c>
      <c r="AM645" s="209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334" t="str">
        <f t="shared" si="587"/>
        <v>-</v>
      </c>
      <c r="AR645" s="209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335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335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335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335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335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335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197" t="s">
        <v>654</v>
      </c>
      <c r="C646" s="260"/>
      <c r="D646" s="260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28"/>
      <c r="M646" s="129"/>
      <c r="N646" s="130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39" t="str">
        <f t="shared" si="581"/>
        <v>-</v>
      </c>
      <c r="S646" s="209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28" t="str">
        <f t="shared" si="582"/>
        <v>-</v>
      </c>
      <c r="X646" s="209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334" t="str">
        <f t="shared" si="609"/>
        <v>-</v>
      </c>
      <c r="AC646" s="209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334" t="str">
        <f t="shared" si="583"/>
        <v>-</v>
      </c>
      <c r="AH646" s="209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334" t="str">
        <f t="shared" si="585"/>
        <v>-</v>
      </c>
      <c r="AM646" s="209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334" t="str">
        <f t="shared" si="587"/>
        <v>-</v>
      </c>
      <c r="AR646" s="209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335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335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335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335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335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335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197" t="s">
        <v>655</v>
      </c>
      <c r="C647" s="260"/>
      <c r="D647" s="260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28"/>
      <c r="M647" s="129"/>
      <c r="N647" s="130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39" t="str">
        <f t="shared" si="581"/>
        <v>-</v>
      </c>
      <c r="S647" s="209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28" t="str">
        <f t="shared" si="582"/>
        <v>-</v>
      </c>
      <c r="X647" s="209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334" t="str">
        <f t="shared" si="609"/>
        <v>-</v>
      </c>
      <c r="AC647" s="209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334" t="str">
        <f t="shared" si="583"/>
        <v>-</v>
      </c>
      <c r="AH647" s="209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334" t="str">
        <f t="shared" si="585"/>
        <v>-</v>
      </c>
      <c r="AM647" s="209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334" t="str">
        <f t="shared" si="587"/>
        <v>-</v>
      </c>
      <c r="AR647" s="209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335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335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335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335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335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335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197" t="s">
        <v>656</v>
      </c>
      <c r="C648" s="260"/>
      <c r="D648" s="260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28"/>
      <c r="M648" s="129"/>
      <c r="N648" s="130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39" t="str">
        <f t="shared" si="581"/>
        <v>-</v>
      </c>
      <c r="S648" s="209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28" t="str">
        <f t="shared" si="582"/>
        <v>-</v>
      </c>
      <c r="X648" s="209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334" t="str">
        <f t="shared" si="609"/>
        <v>-</v>
      </c>
      <c r="AC648" s="209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334" t="str">
        <f t="shared" si="583"/>
        <v>-</v>
      </c>
      <c r="AH648" s="209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334" t="str">
        <f t="shared" si="585"/>
        <v>-</v>
      </c>
      <c r="AM648" s="209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334" t="str">
        <f t="shared" si="587"/>
        <v>-</v>
      </c>
      <c r="AR648" s="209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335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335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335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335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335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335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197" t="s">
        <v>657</v>
      </c>
      <c r="C649" s="260"/>
      <c r="D649" s="260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28"/>
      <c r="M649" s="129"/>
      <c r="N649" s="130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39" t="str">
        <f t="shared" si="581"/>
        <v>-</v>
      </c>
      <c r="S649" s="209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28" t="str">
        <f t="shared" si="582"/>
        <v>-</v>
      </c>
      <c r="X649" s="209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334" t="str">
        <f t="shared" si="609"/>
        <v>-</v>
      </c>
      <c r="AC649" s="209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334" t="str">
        <f t="shared" si="583"/>
        <v>-</v>
      </c>
      <c r="AH649" s="209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334" t="str">
        <f t="shared" si="585"/>
        <v>-</v>
      </c>
      <c r="AM649" s="209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334" t="str">
        <f t="shared" si="587"/>
        <v>-</v>
      </c>
      <c r="AR649" s="209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335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335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335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335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335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335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197" t="s">
        <v>658</v>
      </c>
      <c r="C650" s="260"/>
      <c r="D650" s="260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28"/>
      <c r="M650" s="129"/>
      <c r="N650" s="130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39" t="str">
        <f t="shared" si="581"/>
        <v>-</v>
      </c>
      <c r="S650" s="209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28" t="str">
        <f t="shared" si="582"/>
        <v>-</v>
      </c>
      <c r="X650" s="209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334" t="str">
        <f t="shared" si="609"/>
        <v>-</v>
      </c>
      <c r="AC650" s="209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334" t="str">
        <f t="shared" si="583"/>
        <v>-</v>
      </c>
      <c r="AH650" s="209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334" t="str">
        <f t="shared" si="585"/>
        <v>-</v>
      </c>
      <c r="AM650" s="209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334" t="str">
        <f t="shared" si="587"/>
        <v>-</v>
      </c>
      <c r="AR650" s="209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335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335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335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335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335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335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197" t="s">
        <v>659</v>
      </c>
      <c r="C651" s="260"/>
      <c r="D651" s="260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28"/>
      <c r="M651" s="129"/>
      <c r="N651" s="130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39" t="str">
        <f t="shared" si="581"/>
        <v>-</v>
      </c>
      <c r="S651" s="209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28" t="str">
        <f t="shared" si="582"/>
        <v>-</v>
      </c>
      <c r="X651" s="209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334" t="str">
        <f t="shared" si="609"/>
        <v>-</v>
      </c>
      <c r="AC651" s="209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334" t="str">
        <f t="shared" si="583"/>
        <v>-</v>
      </c>
      <c r="AH651" s="209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334" t="str">
        <f t="shared" si="585"/>
        <v>-</v>
      </c>
      <c r="AM651" s="209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334" t="str">
        <f t="shared" si="587"/>
        <v>-</v>
      </c>
      <c r="AR651" s="209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335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335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335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335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335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335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197" t="s">
        <v>660</v>
      </c>
      <c r="C652" s="260"/>
      <c r="D652" s="260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28"/>
      <c r="M652" s="129"/>
      <c r="N652" s="130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39" t="str">
        <f t="shared" si="581"/>
        <v>-</v>
      </c>
      <c r="S652" s="209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28" t="str">
        <f t="shared" si="582"/>
        <v>-</v>
      </c>
      <c r="X652" s="209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334" t="str">
        <f t="shared" si="609"/>
        <v>-</v>
      </c>
      <c r="AC652" s="209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334" t="str">
        <f t="shared" si="583"/>
        <v>-</v>
      </c>
      <c r="AH652" s="209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334" t="str">
        <f t="shared" si="585"/>
        <v>-</v>
      </c>
      <c r="AM652" s="209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334" t="str">
        <f t="shared" si="587"/>
        <v>-</v>
      </c>
      <c r="AR652" s="209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335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335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335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335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335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335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197" t="s">
        <v>661</v>
      </c>
      <c r="C653" s="260"/>
      <c r="D653" s="260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28"/>
      <c r="M653" s="129"/>
      <c r="N653" s="130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39" t="str">
        <f t="shared" si="581"/>
        <v>-</v>
      </c>
      <c r="S653" s="209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28" t="str">
        <f t="shared" si="582"/>
        <v>-</v>
      </c>
      <c r="X653" s="209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334" t="str">
        <f t="shared" si="609"/>
        <v>-</v>
      </c>
      <c r="AC653" s="209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334" t="str">
        <f t="shared" si="583"/>
        <v>-</v>
      </c>
      <c r="AH653" s="209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334" t="str">
        <f t="shared" si="585"/>
        <v>-</v>
      </c>
      <c r="AM653" s="209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334" t="str">
        <f t="shared" si="587"/>
        <v>-</v>
      </c>
      <c r="AR653" s="209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335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335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335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335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335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335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197" t="s">
        <v>662</v>
      </c>
      <c r="C654" s="260"/>
      <c r="D654" s="260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28"/>
      <c r="M654" s="129"/>
      <c r="N654" s="130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39" t="str">
        <f t="shared" si="581"/>
        <v>-</v>
      </c>
      <c r="S654" s="209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28" t="str">
        <f t="shared" si="582"/>
        <v>-</v>
      </c>
      <c r="X654" s="209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334" t="str">
        <f t="shared" si="609"/>
        <v>-</v>
      </c>
      <c r="AC654" s="209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334" t="str">
        <f t="shared" si="583"/>
        <v>-</v>
      </c>
      <c r="AH654" s="209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334" t="str">
        <f t="shared" si="585"/>
        <v>-</v>
      </c>
      <c r="AM654" s="209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334" t="str">
        <f t="shared" si="587"/>
        <v>-</v>
      </c>
      <c r="AR654" s="209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335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335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335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335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335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335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197" t="s">
        <v>663</v>
      </c>
      <c r="C655" s="260"/>
      <c r="D655" s="260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28"/>
      <c r="M655" s="129"/>
      <c r="N655" s="130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39" t="str">
        <f t="shared" si="581"/>
        <v>-</v>
      </c>
      <c r="S655" s="209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28" t="str">
        <f t="shared" si="582"/>
        <v>-</v>
      </c>
      <c r="X655" s="209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334" t="str">
        <f t="shared" si="609"/>
        <v>-</v>
      </c>
      <c r="AC655" s="209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334" t="str">
        <f t="shared" si="583"/>
        <v>-</v>
      </c>
      <c r="AH655" s="209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334" t="str">
        <f t="shared" si="585"/>
        <v>-</v>
      </c>
      <c r="AM655" s="209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334" t="str">
        <f t="shared" si="587"/>
        <v>-</v>
      </c>
      <c r="AR655" s="209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335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335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335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335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335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335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197" t="s">
        <v>664</v>
      </c>
      <c r="C656" s="260"/>
      <c r="D656" s="260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28"/>
      <c r="M656" s="129"/>
      <c r="N656" s="130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39" t="str">
        <f t="shared" si="581"/>
        <v>-</v>
      </c>
      <c r="S656" s="209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28" t="str">
        <f t="shared" si="582"/>
        <v>-</v>
      </c>
      <c r="X656" s="209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334" t="str">
        <f t="shared" si="609"/>
        <v>-</v>
      </c>
      <c r="AC656" s="209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334" t="str">
        <f t="shared" si="583"/>
        <v>-</v>
      </c>
      <c r="AH656" s="209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334" t="str">
        <f t="shared" si="585"/>
        <v>-</v>
      </c>
      <c r="AM656" s="209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334" t="str">
        <f t="shared" si="587"/>
        <v>-</v>
      </c>
      <c r="AR656" s="209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335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335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335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335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335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335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197" t="s">
        <v>665</v>
      </c>
      <c r="C657" s="260"/>
      <c r="D657" s="260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28"/>
      <c r="M657" s="129"/>
      <c r="N657" s="130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39" t="str">
        <f t="shared" si="581"/>
        <v>-</v>
      </c>
      <c r="S657" s="209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28" t="str">
        <f t="shared" si="582"/>
        <v>-</v>
      </c>
      <c r="X657" s="209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334" t="str">
        <f t="shared" si="609"/>
        <v>-</v>
      </c>
      <c r="AC657" s="209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334" t="str">
        <f t="shared" si="583"/>
        <v>-</v>
      </c>
      <c r="AH657" s="209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334" t="str">
        <f t="shared" si="585"/>
        <v>-</v>
      </c>
      <c r="AM657" s="209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334" t="str">
        <f t="shared" si="587"/>
        <v>-</v>
      </c>
      <c r="AR657" s="209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335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335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335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335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335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335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197" t="s">
        <v>666</v>
      </c>
      <c r="C658" s="260"/>
      <c r="D658" s="260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28"/>
      <c r="M658" s="129"/>
      <c r="N658" s="130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39" t="str">
        <f t="shared" si="581"/>
        <v>-</v>
      </c>
      <c r="S658" s="209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28" t="str">
        <f t="shared" si="582"/>
        <v>-</v>
      </c>
      <c r="X658" s="209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334" t="str">
        <f t="shared" si="609"/>
        <v>-</v>
      </c>
      <c r="AC658" s="209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334" t="str">
        <f t="shared" si="583"/>
        <v>-</v>
      </c>
      <c r="AH658" s="209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334" t="str">
        <f t="shared" si="585"/>
        <v>-</v>
      </c>
      <c r="AM658" s="209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334" t="str">
        <f t="shared" si="587"/>
        <v>-</v>
      </c>
      <c r="AR658" s="209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335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335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335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335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335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335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197" t="s">
        <v>667</v>
      </c>
      <c r="C659" s="260"/>
      <c r="D659" s="260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28"/>
      <c r="M659" s="129"/>
      <c r="N659" s="130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39" t="str">
        <f t="shared" si="581"/>
        <v>-</v>
      </c>
      <c r="S659" s="209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28" t="str">
        <f t="shared" si="582"/>
        <v>-</v>
      </c>
      <c r="X659" s="209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334" t="str">
        <f t="shared" si="609"/>
        <v>-</v>
      </c>
      <c r="AC659" s="209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334" t="str">
        <f t="shared" si="583"/>
        <v>-</v>
      </c>
      <c r="AH659" s="209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334" t="str">
        <f t="shared" si="585"/>
        <v>-</v>
      </c>
      <c r="AM659" s="209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334" t="str">
        <f t="shared" si="587"/>
        <v>-</v>
      </c>
      <c r="AR659" s="209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335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335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335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335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335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335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197" t="s">
        <v>668</v>
      </c>
      <c r="C660" s="260"/>
      <c r="D660" s="260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28"/>
      <c r="M660" s="129"/>
      <c r="N660" s="130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39" t="str">
        <f t="shared" si="581"/>
        <v>-</v>
      </c>
      <c r="S660" s="209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28" t="str">
        <f t="shared" si="582"/>
        <v>-</v>
      </c>
      <c r="X660" s="209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334" t="str">
        <f t="shared" si="609"/>
        <v>-</v>
      </c>
      <c r="AC660" s="209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334" t="str">
        <f t="shared" si="583"/>
        <v>-</v>
      </c>
      <c r="AH660" s="209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334" t="str">
        <f t="shared" si="585"/>
        <v>-</v>
      </c>
      <c r="AM660" s="209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334" t="str">
        <f t="shared" si="587"/>
        <v>-</v>
      </c>
      <c r="AR660" s="209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335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335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335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335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335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335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197" t="s">
        <v>669</v>
      </c>
      <c r="C661" s="260"/>
      <c r="D661" s="260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28"/>
      <c r="M661" s="129"/>
      <c r="N661" s="130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39" t="str">
        <f t="shared" si="581"/>
        <v>-</v>
      </c>
      <c r="S661" s="209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28" t="str">
        <f t="shared" si="582"/>
        <v>-</v>
      </c>
      <c r="X661" s="209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334" t="str">
        <f t="shared" si="609"/>
        <v>-</v>
      </c>
      <c r="AC661" s="209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334" t="str">
        <f t="shared" si="583"/>
        <v>-</v>
      </c>
      <c r="AH661" s="209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334" t="str">
        <f t="shared" si="585"/>
        <v>-</v>
      </c>
      <c r="AM661" s="209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334" t="str">
        <f t="shared" si="587"/>
        <v>-</v>
      </c>
      <c r="AR661" s="209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335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335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335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335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335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335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197" t="s">
        <v>670</v>
      </c>
      <c r="C662" s="260"/>
      <c r="D662" s="260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28"/>
      <c r="M662" s="129"/>
      <c r="N662" s="130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39" t="str">
        <f t="shared" si="581"/>
        <v>-</v>
      </c>
      <c r="S662" s="209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28" t="str">
        <f t="shared" si="582"/>
        <v>-</v>
      </c>
      <c r="X662" s="209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334" t="str">
        <f t="shared" si="609"/>
        <v>-</v>
      </c>
      <c r="AC662" s="209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334" t="str">
        <f t="shared" si="583"/>
        <v>-</v>
      </c>
      <c r="AH662" s="209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334" t="str">
        <f t="shared" si="585"/>
        <v>-</v>
      </c>
      <c r="AM662" s="209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334" t="str">
        <f t="shared" si="587"/>
        <v>-</v>
      </c>
      <c r="AR662" s="209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335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335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335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335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335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335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197" t="s">
        <v>671</v>
      </c>
      <c r="C663" s="260"/>
      <c r="D663" s="260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28"/>
      <c r="M663" s="129"/>
      <c r="N663" s="130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39" t="str">
        <f t="shared" si="581"/>
        <v>-</v>
      </c>
      <c r="S663" s="209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28" t="str">
        <f t="shared" si="582"/>
        <v>-</v>
      </c>
      <c r="X663" s="209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334" t="str">
        <f t="shared" si="609"/>
        <v>-</v>
      </c>
      <c r="AC663" s="209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334" t="str">
        <f t="shared" si="583"/>
        <v>-</v>
      </c>
      <c r="AH663" s="209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334" t="str">
        <f t="shared" si="585"/>
        <v>-</v>
      </c>
      <c r="AM663" s="209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334" t="str">
        <f t="shared" si="587"/>
        <v>-</v>
      </c>
      <c r="AR663" s="209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335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335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335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335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335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335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197" t="s">
        <v>672</v>
      </c>
      <c r="C664" s="260"/>
      <c r="D664" s="260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28"/>
      <c r="M664" s="129"/>
      <c r="N664" s="130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39" t="str">
        <f t="shared" si="581"/>
        <v>-</v>
      </c>
      <c r="S664" s="209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28" t="str">
        <f t="shared" si="582"/>
        <v>-</v>
      </c>
      <c r="X664" s="209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334" t="str">
        <f t="shared" si="609"/>
        <v>-</v>
      </c>
      <c r="AC664" s="209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334" t="str">
        <f t="shared" si="583"/>
        <v>-</v>
      </c>
      <c r="AH664" s="209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334" t="str">
        <f t="shared" si="585"/>
        <v>-</v>
      </c>
      <c r="AM664" s="209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334" t="str">
        <f t="shared" si="587"/>
        <v>-</v>
      </c>
      <c r="AR664" s="209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335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335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335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335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335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335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197" t="s">
        <v>673</v>
      </c>
      <c r="C665" s="260"/>
      <c r="D665" s="260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28"/>
      <c r="M665" s="129"/>
      <c r="N665" s="130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39" t="str">
        <f t="shared" si="581"/>
        <v>-</v>
      </c>
      <c r="S665" s="209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28" t="str">
        <f t="shared" si="582"/>
        <v>-</v>
      </c>
      <c r="X665" s="209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334" t="str">
        <f t="shared" si="609"/>
        <v>-</v>
      </c>
      <c r="AC665" s="209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334" t="str">
        <f t="shared" si="583"/>
        <v>-</v>
      </c>
      <c r="AH665" s="209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334" t="str">
        <f t="shared" si="585"/>
        <v>-</v>
      </c>
      <c r="AM665" s="209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334" t="str">
        <f t="shared" si="587"/>
        <v>-</v>
      </c>
      <c r="AR665" s="209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335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335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335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335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335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335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197" t="s">
        <v>674</v>
      </c>
      <c r="C666" s="260"/>
      <c r="D666" s="260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28"/>
      <c r="M666" s="129"/>
      <c r="N666" s="130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39" t="str">
        <f t="shared" si="581"/>
        <v>-</v>
      </c>
      <c r="S666" s="209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28" t="str">
        <f t="shared" si="582"/>
        <v>-</v>
      </c>
      <c r="X666" s="209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334" t="str">
        <f t="shared" si="609"/>
        <v>-</v>
      </c>
      <c r="AC666" s="209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334" t="str">
        <f t="shared" si="583"/>
        <v>-</v>
      </c>
      <c r="AH666" s="209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334" t="str">
        <f t="shared" si="585"/>
        <v>-</v>
      </c>
      <c r="AM666" s="209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334" t="str">
        <f t="shared" si="587"/>
        <v>-</v>
      </c>
      <c r="AR666" s="209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335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335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335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335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335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335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197" t="s">
        <v>675</v>
      </c>
      <c r="C667" s="260"/>
      <c r="D667" s="260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28"/>
      <c r="M667" s="129"/>
      <c r="N667" s="130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39" t="str">
        <f t="shared" si="581"/>
        <v>-</v>
      </c>
      <c r="S667" s="209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28" t="str">
        <f t="shared" si="582"/>
        <v>-</v>
      </c>
      <c r="X667" s="209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334" t="str">
        <f t="shared" si="609"/>
        <v>-</v>
      </c>
      <c r="AC667" s="209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334" t="str">
        <f t="shared" si="583"/>
        <v>-</v>
      </c>
      <c r="AH667" s="209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334" t="str">
        <f t="shared" si="585"/>
        <v>-</v>
      </c>
      <c r="AM667" s="209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334" t="str">
        <f t="shared" si="587"/>
        <v>-</v>
      </c>
      <c r="AR667" s="209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335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335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335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335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335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335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197" t="s">
        <v>676</v>
      </c>
      <c r="C668" s="260"/>
      <c r="D668" s="260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28"/>
      <c r="M668" s="129"/>
      <c r="N668" s="130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39" t="str">
        <f t="shared" si="581"/>
        <v>-</v>
      </c>
      <c r="S668" s="209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28" t="str">
        <f t="shared" si="582"/>
        <v>-</v>
      </c>
      <c r="X668" s="209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334" t="str">
        <f t="shared" si="609"/>
        <v>-</v>
      </c>
      <c r="AC668" s="209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334" t="str">
        <f t="shared" si="583"/>
        <v>-</v>
      </c>
      <c r="AH668" s="209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334" t="str">
        <f t="shared" si="585"/>
        <v>-</v>
      </c>
      <c r="AM668" s="209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334" t="str">
        <f t="shared" si="587"/>
        <v>-</v>
      </c>
      <c r="AR668" s="209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335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335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335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335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335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335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197" t="s">
        <v>677</v>
      </c>
      <c r="C669" s="260"/>
      <c r="D669" s="260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28"/>
      <c r="M669" s="129"/>
      <c r="N669" s="130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39" t="str">
        <f t="shared" si="581"/>
        <v>-</v>
      </c>
      <c r="S669" s="209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28" t="str">
        <f t="shared" si="582"/>
        <v>-</v>
      </c>
      <c r="X669" s="209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334" t="str">
        <f t="shared" si="609"/>
        <v>-</v>
      </c>
      <c r="AC669" s="209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334" t="str">
        <f t="shared" si="583"/>
        <v>-</v>
      </c>
      <c r="AH669" s="209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334" t="str">
        <f t="shared" si="585"/>
        <v>-</v>
      </c>
      <c r="AM669" s="209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334" t="str">
        <f t="shared" si="587"/>
        <v>-</v>
      </c>
      <c r="AR669" s="209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335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335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335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335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335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335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197" t="s">
        <v>678</v>
      </c>
      <c r="C670" s="260"/>
      <c r="D670" s="260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28"/>
      <c r="M670" s="129"/>
      <c r="N670" s="130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39" t="str">
        <f t="shared" si="581"/>
        <v>-</v>
      </c>
      <c r="S670" s="209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28" t="str">
        <f t="shared" si="582"/>
        <v>-</v>
      </c>
      <c r="X670" s="209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334" t="str">
        <f t="shared" si="609"/>
        <v>-</v>
      </c>
      <c r="AC670" s="209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334" t="str">
        <f t="shared" si="583"/>
        <v>-</v>
      </c>
      <c r="AH670" s="209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334" t="str">
        <f t="shared" si="585"/>
        <v>-</v>
      </c>
      <c r="AM670" s="209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334" t="str">
        <f t="shared" si="587"/>
        <v>-</v>
      </c>
      <c r="AR670" s="209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335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335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335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335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335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335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197" t="s">
        <v>679</v>
      </c>
      <c r="C671" s="260"/>
      <c r="D671" s="260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28"/>
      <c r="M671" s="129"/>
      <c r="N671" s="130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39" t="str">
        <f t="shared" si="581"/>
        <v>-</v>
      </c>
      <c r="S671" s="209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28" t="str">
        <f t="shared" si="582"/>
        <v>-</v>
      </c>
      <c r="X671" s="209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334" t="str">
        <f t="shared" si="609"/>
        <v>-</v>
      </c>
      <c r="AC671" s="209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334" t="str">
        <f t="shared" si="583"/>
        <v>-</v>
      </c>
      <c r="AH671" s="209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334" t="str">
        <f t="shared" si="585"/>
        <v>-</v>
      </c>
      <c r="AM671" s="209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334" t="str">
        <f t="shared" si="587"/>
        <v>-</v>
      </c>
      <c r="AR671" s="209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335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335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335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335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335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335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197" t="s">
        <v>680</v>
      </c>
      <c r="C672" s="260"/>
      <c r="D672" s="260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28"/>
      <c r="M672" s="129"/>
      <c r="N672" s="130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39" t="str">
        <f t="shared" si="581"/>
        <v>-</v>
      </c>
      <c r="S672" s="209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28" t="str">
        <f t="shared" si="582"/>
        <v>-</v>
      </c>
      <c r="X672" s="209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334" t="str">
        <f t="shared" si="609"/>
        <v>-</v>
      </c>
      <c r="AC672" s="209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334" t="str">
        <f t="shared" si="583"/>
        <v>-</v>
      </c>
      <c r="AH672" s="209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334" t="str">
        <f t="shared" si="585"/>
        <v>-</v>
      </c>
      <c r="AM672" s="209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334" t="str">
        <f t="shared" si="587"/>
        <v>-</v>
      </c>
      <c r="AR672" s="209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335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335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335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335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335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335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197" t="s">
        <v>681</v>
      </c>
      <c r="C673" s="260"/>
      <c r="D673" s="260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28"/>
      <c r="M673" s="129"/>
      <c r="N673" s="130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39" t="str">
        <f t="shared" si="581"/>
        <v>-</v>
      </c>
      <c r="S673" s="209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28" t="str">
        <f t="shared" si="582"/>
        <v>-</v>
      </c>
      <c r="X673" s="209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334" t="str">
        <f t="shared" si="609"/>
        <v>-</v>
      </c>
      <c r="AC673" s="209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334" t="str">
        <f t="shared" si="583"/>
        <v>-</v>
      </c>
      <c r="AH673" s="209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334" t="str">
        <f t="shared" si="585"/>
        <v>-</v>
      </c>
      <c r="AM673" s="209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334" t="str">
        <f t="shared" si="587"/>
        <v>-</v>
      </c>
      <c r="AR673" s="209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335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335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335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335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335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335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197" t="s">
        <v>682</v>
      </c>
      <c r="C674" s="260"/>
      <c r="D674" s="260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28"/>
      <c r="M674" s="129"/>
      <c r="N674" s="130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39" t="str">
        <f t="shared" si="581"/>
        <v>-</v>
      </c>
      <c r="S674" s="209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28" t="str">
        <f t="shared" si="582"/>
        <v>-</v>
      </c>
      <c r="X674" s="209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334" t="str">
        <f t="shared" si="609"/>
        <v>-</v>
      </c>
      <c r="AC674" s="209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334" t="str">
        <f t="shared" si="583"/>
        <v>-</v>
      </c>
      <c r="AH674" s="209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334" t="str">
        <f t="shared" si="585"/>
        <v>-</v>
      </c>
      <c r="AM674" s="209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334" t="str">
        <f t="shared" si="587"/>
        <v>-</v>
      </c>
      <c r="AR674" s="209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335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335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335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335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335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335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197" t="s">
        <v>683</v>
      </c>
      <c r="C675" s="260"/>
      <c r="D675" s="260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28"/>
      <c r="M675" s="129"/>
      <c r="N675" s="130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39" t="str">
        <f t="shared" si="581"/>
        <v>-</v>
      </c>
      <c r="S675" s="209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28" t="str">
        <f t="shared" si="582"/>
        <v>-</v>
      </c>
      <c r="X675" s="209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334" t="str">
        <f t="shared" si="609"/>
        <v>-</v>
      </c>
      <c r="AC675" s="209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334" t="str">
        <f t="shared" si="583"/>
        <v>-</v>
      </c>
      <c r="AH675" s="209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334" t="str">
        <f t="shared" si="585"/>
        <v>-</v>
      </c>
      <c r="AM675" s="209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334" t="str">
        <f t="shared" si="587"/>
        <v>-</v>
      </c>
      <c r="AR675" s="209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335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335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335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335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335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335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197" t="s">
        <v>684</v>
      </c>
      <c r="C676" s="260"/>
      <c r="D676" s="260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28"/>
      <c r="M676" s="129"/>
      <c r="N676" s="130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39" t="str">
        <f t="shared" ref="R676:R739" si="641">IF(AND($C676&gt;0,$F676="Electricité",$D676&lt;DATEVALUE("30/06/2023")),P676,"-")</f>
        <v>-</v>
      </c>
      <c r="S676" s="209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28" t="str">
        <f t="shared" ref="W676:X739" si="642">IF(AND($C676&gt;0,$F676="Electricité",$D676&lt;DATEVALUE("30/06/2023")),U676,"-")</f>
        <v>-</v>
      </c>
      <c r="X676" s="209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334" t="str">
        <f t="shared" si="609"/>
        <v>-</v>
      </c>
      <c r="AC676" s="209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334" t="str">
        <f t="shared" ref="AG676:AG739" si="643">IF(AND($C676&gt;0,$F676="Electricité",$D676&lt;DATEVALUE("30/06/2023")),AE676,"-")</f>
        <v>-</v>
      </c>
      <c r="AH676" s="209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334" t="str">
        <f t="shared" ref="AL676:AL739" si="645">IF(AND($C676&gt;0,$F676="Electricité",$D676&lt;DATEVALUE("30/06/2023")),AJ676,"-")</f>
        <v>-</v>
      </c>
      <c r="AM676" s="209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334" t="str">
        <f t="shared" ref="AQ676:AQ739" si="647">IF(AND($C676&gt;0,$F676="Electricité",$D676&lt;DATEVALUE("30/06/2023")),AO676,"-")</f>
        <v>-</v>
      </c>
      <c r="AR676" s="209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335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335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335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335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335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335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197" t="s">
        <v>685</v>
      </c>
      <c r="C677" s="260"/>
      <c r="D677" s="260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28"/>
      <c r="M677" s="129"/>
      <c r="N677" s="130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39" t="str">
        <f t="shared" si="641"/>
        <v>-</v>
      </c>
      <c r="S677" s="209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28" t="str">
        <f t="shared" si="642"/>
        <v>-</v>
      </c>
      <c r="X677" s="209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334" t="str">
        <f t="shared" ref="AB677:AC740" si="669">IF(AND($C677&gt;0,$F677="Electricité",$D677&lt;DATEVALUE("30/06/2023")),Z677,"-")</f>
        <v>-</v>
      </c>
      <c r="AC677" s="209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334" t="str">
        <f t="shared" si="643"/>
        <v>-</v>
      </c>
      <c r="AH677" s="209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334" t="str">
        <f t="shared" si="645"/>
        <v>-</v>
      </c>
      <c r="AM677" s="209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334" t="str">
        <f t="shared" si="647"/>
        <v>-</v>
      </c>
      <c r="AR677" s="209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335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335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335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335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335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335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197" t="s">
        <v>686</v>
      </c>
      <c r="C678" s="260"/>
      <c r="D678" s="260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28"/>
      <c r="M678" s="129"/>
      <c r="N678" s="130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39" t="str">
        <f t="shared" si="641"/>
        <v>-</v>
      </c>
      <c r="S678" s="209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28" t="str">
        <f t="shared" si="642"/>
        <v>-</v>
      </c>
      <c r="X678" s="209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334" t="str">
        <f t="shared" si="669"/>
        <v>-</v>
      </c>
      <c r="AC678" s="209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334" t="str">
        <f t="shared" si="643"/>
        <v>-</v>
      </c>
      <c r="AH678" s="209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334" t="str">
        <f t="shared" si="645"/>
        <v>-</v>
      </c>
      <c r="AM678" s="209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334" t="str">
        <f t="shared" si="647"/>
        <v>-</v>
      </c>
      <c r="AR678" s="209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335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335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335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335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335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335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197" t="s">
        <v>687</v>
      </c>
      <c r="C679" s="260"/>
      <c r="D679" s="260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28"/>
      <c r="M679" s="129"/>
      <c r="N679" s="130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39" t="str">
        <f t="shared" si="641"/>
        <v>-</v>
      </c>
      <c r="S679" s="209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28" t="str">
        <f t="shared" si="642"/>
        <v>-</v>
      </c>
      <c r="X679" s="209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334" t="str">
        <f t="shared" si="669"/>
        <v>-</v>
      </c>
      <c r="AC679" s="209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334" t="str">
        <f t="shared" si="643"/>
        <v>-</v>
      </c>
      <c r="AH679" s="209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334" t="str">
        <f t="shared" si="645"/>
        <v>-</v>
      </c>
      <c r="AM679" s="209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334" t="str">
        <f t="shared" si="647"/>
        <v>-</v>
      </c>
      <c r="AR679" s="209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335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335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335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335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335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335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197" t="s">
        <v>688</v>
      </c>
      <c r="C680" s="260"/>
      <c r="D680" s="260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28"/>
      <c r="M680" s="129"/>
      <c r="N680" s="130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39" t="str">
        <f t="shared" si="641"/>
        <v>-</v>
      </c>
      <c r="S680" s="209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28" t="str">
        <f t="shared" si="642"/>
        <v>-</v>
      </c>
      <c r="X680" s="209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334" t="str">
        <f t="shared" si="669"/>
        <v>-</v>
      </c>
      <c r="AC680" s="209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334" t="str">
        <f t="shared" si="643"/>
        <v>-</v>
      </c>
      <c r="AH680" s="209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334" t="str">
        <f t="shared" si="645"/>
        <v>-</v>
      </c>
      <c r="AM680" s="209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334" t="str">
        <f t="shared" si="647"/>
        <v>-</v>
      </c>
      <c r="AR680" s="209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335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335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335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335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335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335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197" t="s">
        <v>689</v>
      </c>
      <c r="C681" s="260"/>
      <c r="D681" s="260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28"/>
      <c r="M681" s="129"/>
      <c r="N681" s="130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39" t="str">
        <f t="shared" si="641"/>
        <v>-</v>
      </c>
      <c r="S681" s="209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28" t="str">
        <f t="shared" si="642"/>
        <v>-</v>
      </c>
      <c r="X681" s="209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334" t="str">
        <f t="shared" si="669"/>
        <v>-</v>
      </c>
      <c r="AC681" s="209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334" t="str">
        <f t="shared" si="643"/>
        <v>-</v>
      </c>
      <c r="AH681" s="209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334" t="str">
        <f t="shared" si="645"/>
        <v>-</v>
      </c>
      <c r="AM681" s="209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334" t="str">
        <f t="shared" si="647"/>
        <v>-</v>
      </c>
      <c r="AR681" s="209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335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335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335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335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335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335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197" t="s">
        <v>690</v>
      </c>
      <c r="C682" s="260"/>
      <c r="D682" s="260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28"/>
      <c r="M682" s="129"/>
      <c r="N682" s="130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39" t="str">
        <f t="shared" si="641"/>
        <v>-</v>
      </c>
      <c r="S682" s="209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28" t="str">
        <f t="shared" si="642"/>
        <v>-</v>
      </c>
      <c r="X682" s="209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334" t="str">
        <f t="shared" si="669"/>
        <v>-</v>
      </c>
      <c r="AC682" s="209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334" t="str">
        <f t="shared" si="643"/>
        <v>-</v>
      </c>
      <c r="AH682" s="209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334" t="str">
        <f t="shared" si="645"/>
        <v>-</v>
      </c>
      <c r="AM682" s="209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334" t="str">
        <f t="shared" si="647"/>
        <v>-</v>
      </c>
      <c r="AR682" s="209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335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335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335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335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335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335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197" t="s">
        <v>691</v>
      </c>
      <c r="C683" s="260"/>
      <c r="D683" s="260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28"/>
      <c r="M683" s="129"/>
      <c r="N683" s="130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39" t="str">
        <f t="shared" si="641"/>
        <v>-</v>
      </c>
      <c r="S683" s="209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28" t="str">
        <f t="shared" si="642"/>
        <v>-</v>
      </c>
      <c r="X683" s="209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334" t="str">
        <f t="shared" si="669"/>
        <v>-</v>
      </c>
      <c r="AC683" s="209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334" t="str">
        <f t="shared" si="643"/>
        <v>-</v>
      </c>
      <c r="AH683" s="209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334" t="str">
        <f t="shared" si="645"/>
        <v>-</v>
      </c>
      <c r="AM683" s="209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334" t="str">
        <f t="shared" si="647"/>
        <v>-</v>
      </c>
      <c r="AR683" s="209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335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335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335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335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335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335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197" t="s">
        <v>692</v>
      </c>
      <c r="C684" s="260"/>
      <c r="D684" s="260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28"/>
      <c r="M684" s="129"/>
      <c r="N684" s="130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39" t="str">
        <f t="shared" si="641"/>
        <v>-</v>
      </c>
      <c r="S684" s="209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28" t="str">
        <f t="shared" si="642"/>
        <v>-</v>
      </c>
      <c r="X684" s="209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334" t="str">
        <f t="shared" si="669"/>
        <v>-</v>
      </c>
      <c r="AC684" s="209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334" t="str">
        <f t="shared" si="643"/>
        <v>-</v>
      </c>
      <c r="AH684" s="209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334" t="str">
        <f t="shared" si="645"/>
        <v>-</v>
      </c>
      <c r="AM684" s="209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334" t="str">
        <f t="shared" si="647"/>
        <v>-</v>
      </c>
      <c r="AR684" s="209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335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335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335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335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335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335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197" t="s">
        <v>693</v>
      </c>
      <c r="C685" s="260"/>
      <c r="D685" s="260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28"/>
      <c r="M685" s="129"/>
      <c r="N685" s="130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39" t="str">
        <f t="shared" si="641"/>
        <v>-</v>
      </c>
      <c r="S685" s="209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28" t="str">
        <f t="shared" si="642"/>
        <v>-</v>
      </c>
      <c r="X685" s="209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334" t="str">
        <f t="shared" si="669"/>
        <v>-</v>
      </c>
      <c r="AC685" s="209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334" t="str">
        <f t="shared" si="643"/>
        <v>-</v>
      </c>
      <c r="AH685" s="209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334" t="str">
        <f t="shared" si="645"/>
        <v>-</v>
      </c>
      <c r="AM685" s="209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334" t="str">
        <f t="shared" si="647"/>
        <v>-</v>
      </c>
      <c r="AR685" s="209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335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335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335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335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335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335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197" t="s">
        <v>694</v>
      </c>
      <c r="C686" s="260"/>
      <c r="D686" s="260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28"/>
      <c r="M686" s="129"/>
      <c r="N686" s="130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39" t="str">
        <f t="shared" si="641"/>
        <v>-</v>
      </c>
      <c r="S686" s="209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28" t="str">
        <f t="shared" si="642"/>
        <v>-</v>
      </c>
      <c r="X686" s="209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334" t="str">
        <f t="shared" si="669"/>
        <v>-</v>
      </c>
      <c r="AC686" s="209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334" t="str">
        <f t="shared" si="643"/>
        <v>-</v>
      </c>
      <c r="AH686" s="209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334" t="str">
        <f t="shared" si="645"/>
        <v>-</v>
      </c>
      <c r="AM686" s="209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334" t="str">
        <f t="shared" si="647"/>
        <v>-</v>
      </c>
      <c r="AR686" s="209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335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335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335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335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335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335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197" t="s">
        <v>695</v>
      </c>
      <c r="C687" s="260"/>
      <c r="D687" s="260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28"/>
      <c r="M687" s="129"/>
      <c r="N687" s="130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39" t="str">
        <f t="shared" si="641"/>
        <v>-</v>
      </c>
      <c r="S687" s="209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28" t="str">
        <f t="shared" si="642"/>
        <v>-</v>
      </c>
      <c r="X687" s="209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334" t="str">
        <f t="shared" si="669"/>
        <v>-</v>
      </c>
      <c r="AC687" s="209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334" t="str">
        <f t="shared" si="643"/>
        <v>-</v>
      </c>
      <c r="AH687" s="209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334" t="str">
        <f t="shared" si="645"/>
        <v>-</v>
      </c>
      <c r="AM687" s="209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334" t="str">
        <f t="shared" si="647"/>
        <v>-</v>
      </c>
      <c r="AR687" s="209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335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335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335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335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335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335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197" t="s">
        <v>696</v>
      </c>
      <c r="C688" s="260"/>
      <c r="D688" s="260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28"/>
      <c r="M688" s="129"/>
      <c r="N688" s="130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39" t="str">
        <f t="shared" si="641"/>
        <v>-</v>
      </c>
      <c r="S688" s="209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28" t="str">
        <f t="shared" si="642"/>
        <v>-</v>
      </c>
      <c r="X688" s="209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334" t="str">
        <f t="shared" si="669"/>
        <v>-</v>
      </c>
      <c r="AC688" s="209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334" t="str">
        <f t="shared" si="643"/>
        <v>-</v>
      </c>
      <c r="AH688" s="209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334" t="str">
        <f t="shared" si="645"/>
        <v>-</v>
      </c>
      <c r="AM688" s="209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334" t="str">
        <f t="shared" si="647"/>
        <v>-</v>
      </c>
      <c r="AR688" s="209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335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335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335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335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335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335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197" t="s">
        <v>697</v>
      </c>
      <c r="C689" s="260"/>
      <c r="D689" s="260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28"/>
      <c r="M689" s="129"/>
      <c r="N689" s="130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39" t="str">
        <f t="shared" si="641"/>
        <v>-</v>
      </c>
      <c r="S689" s="209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28" t="str">
        <f t="shared" si="642"/>
        <v>-</v>
      </c>
      <c r="X689" s="209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334" t="str">
        <f t="shared" si="669"/>
        <v>-</v>
      </c>
      <c r="AC689" s="209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334" t="str">
        <f t="shared" si="643"/>
        <v>-</v>
      </c>
      <c r="AH689" s="209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334" t="str">
        <f t="shared" si="645"/>
        <v>-</v>
      </c>
      <c r="AM689" s="209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334" t="str">
        <f t="shared" si="647"/>
        <v>-</v>
      </c>
      <c r="AR689" s="209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335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335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335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335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335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335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197" t="s">
        <v>698</v>
      </c>
      <c r="C690" s="260"/>
      <c r="D690" s="260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28"/>
      <c r="M690" s="129"/>
      <c r="N690" s="130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39" t="str">
        <f t="shared" si="641"/>
        <v>-</v>
      </c>
      <c r="S690" s="209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28" t="str">
        <f t="shared" si="642"/>
        <v>-</v>
      </c>
      <c r="X690" s="209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334" t="str">
        <f t="shared" si="669"/>
        <v>-</v>
      </c>
      <c r="AC690" s="209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334" t="str">
        <f t="shared" si="643"/>
        <v>-</v>
      </c>
      <c r="AH690" s="209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334" t="str">
        <f t="shared" si="645"/>
        <v>-</v>
      </c>
      <c r="AM690" s="209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334" t="str">
        <f t="shared" si="647"/>
        <v>-</v>
      </c>
      <c r="AR690" s="209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335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335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335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335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335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335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197" t="s">
        <v>699</v>
      </c>
      <c r="C691" s="260"/>
      <c r="D691" s="260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28"/>
      <c r="M691" s="129"/>
      <c r="N691" s="130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39" t="str">
        <f t="shared" si="641"/>
        <v>-</v>
      </c>
      <c r="S691" s="209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28" t="str">
        <f t="shared" si="642"/>
        <v>-</v>
      </c>
      <c r="X691" s="209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334" t="str">
        <f t="shared" si="669"/>
        <v>-</v>
      </c>
      <c r="AC691" s="209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334" t="str">
        <f t="shared" si="643"/>
        <v>-</v>
      </c>
      <c r="AH691" s="209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334" t="str">
        <f t="shared" si="645"/>
        <v>-</v>
      </c>
      <c r="AM691" s="209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334" t="str">
        <f t="shared" si="647"/>
        <v>-</v>
      </c>
      <c r="AR691" s="209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335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335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335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335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335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335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197" t="s">
        <v>700</v>
      </c>
      <c r="C692" s="260"/>
      <c r="D692" s="260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28"/>
      <c r="M692" s="129"/>
      <c r="N692" s="130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39" t="str">
        <f t="shared" si="641"/>
        <v>-</v>
      </c>
      <c r="S692" s="209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28" t="str">
        <f t="shared" si="642"/>
        <v>-</v>
      </c>
      <c r="X692" s="209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334" t="str">
        <f t="shared" si="669"/>
        <v>-</v>
      </c>
      <c r="AC692" s="209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334" t="str">
        <f t="shared" si="643"/>
        <v>-</v>
      </c>
      <c r="AH692" s="209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334" t="str">
        <f t="shared" si="645"/>
        <v>-</v>
      </c>
      <c r="AM692" s="209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334" t="str">
        <f t="shared" si="647"/>
        <v>-</v>
      </c>
      <c r="AR692" s="209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335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335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335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335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335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335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197" t="s">
        <v>701</v>
      </c>
      <c r="C693" s="260"/>
      <c r="D693" s="260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28"/>
      <c r="M693" s="129"/>
      <c r="N693" s="130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39" t="str">
        <f t="shared" si="641"/>
        <v>-</v>
      </c>
      <c r="S693" s="209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28" t="str">
        <f t="shared" si="642"/>
        <v>-</v>
      </c>
      <c r="X693" s="209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334" t="str">
        <f t="shared" si="669"/>
        <v>-</v>
      </c>
      <c r="AC693" s="209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334" t="str">
        <f t="shared" si="643"/>
        <v>-</v>
      </c>
      <c r="AH693" s="209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334" t="str">
        <f t="shared" si="645"/>
        <v>-</v>
      </c>
      <c r="AM693" s="209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334" t="str">
        <f t="shared" si="647"/>
        <v>-</v>
      </c>
      <c r="AR693" s="209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335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335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335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335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335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335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197" t="s">
        <v>702</v>
      </c>
      <c r="C694" s="260"/>
      <c r="D694" s="260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28"/>
      <c r="M694" s="129"/>
      <c r="N694" s="130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39" t="str">
        <f t="shared" si="641"/>
        <v>-</v>
      </c>
      <c r="S694" s="209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28" t="str">
        <f t="shared" si="642"/>
        <v>-</v>
      </c>
      <c r="X694" s="209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334" t="str">
        <f t="shared" si="669"/>
        <v>-</v>
      </c>
      <c r="AC694" s="209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334" t="str">
        <f t="shared" si="643"/>
        <v>-</v>
      </c>
      <c r="AH694" s="209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334" t="str">
        <f t="shared" si="645"/>
        <v>-</v>
      </c>
      <c r="AM694" s="209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334" t="str">
        <f t="shared" si="647"/>
        <v>-</v>
      </c>
      <c r="AR694" s="209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335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335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335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335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335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335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197" t="s">
        <v>703</v>
      </c>
      <c r="C695" s="260"/>
      <c r="D695" s="260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28"/>
      <c r="M695" s="129"/>
      <c r="N695" s="130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39" t="str">
        <f t="shared" si="641"/>
        <v>-</v>
      </c>
      <c r="S695" s="209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28" t="str">
        <f t="shared" si="642"/>
        <v>-</v>
      </c>
      <c r="X695" s="209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334" t="str">
        <f t="shared" si="669"/>
        <v>-</v>
      </c>
      <c r="AC695" s="209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334" t="str">
        <f t="shared" si="643"/>
        <v>-</v>
      </c>
      <c r="AH695" s="209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334" t="str">
        <f t="shared" si="645"/>
        <v>-</v>
      </c>
      <c r="AM695" s="209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334" t="str">
        <f t="shared" si="647"/>
        <v>-</v>
      </c>
      <c r="AR695" s="209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335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335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335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335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335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335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197" t="s">
        <v>704</v>
      </c>
      <c r="C696" s="260"/>
      <c r="D696" s="260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28"/>
      <c r="M696" s="129"/>
      <c r="N696" s="130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39" t="str">
        <f t="shared" si="641"/>
        <v>-</v>
      </c>
      <c r="S696" s="209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28" t="str">
        <f t="shared" si="642"/>
        <v>-</v>
      </c>
      <c r="X696" s="209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334" t="str">
        <f t="shared" si="669"/>
        <v>-</v>
      </c>
      <c r="AC696" s="209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334" t="str">
        <f t="shared" si="643"/>
        <v>-</v>
      </c>
      <c r="AH696" s="209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334" t="str">
        <f t="shared" si="645"/>
        <v>-</v>
      </c>
      <c r="AM696" s="209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334" t="str">
        <f t="shared" si="647"/>
        <v>-</v>
      </c>
      <c r="AR696" s="209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335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335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335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335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335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335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197" t="s">
        <v>705</v>
      </c>
      <c r="C697" s="260"/>
      <c r="D697" s="260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28"/>
      <c r="M697" s="129"/>
      <c r="N697" s="130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39" t="str">
        <f t="shared" si="641"/>
        <v>-</v>
      </c>
      <c r="S697" s="209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28" t="str">
        <f t="shared" si="642"/>
        <v>-</v>
      </c>
      <c r="X697" s="209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334" t="str">
        <f t="shared" si="669"/>
        <v>-</v>
      </c>
      <c r="AC697" s="209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334" t="str">
        <f t="shared" si="643"/>
        <v>-</v>
      </c>
      <c r="AH697" s="209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334" t="str">
        <f t="shared" si="645"/>
        <v>-</v>
      </c>
      <c r="AM697" s="209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334" t="str">
        <f t="shared" si="647"/>
        <v>-</v>
      </c>
      <c r="AR697" s="209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335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335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335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335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335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335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197" t="s">
        <v>706</v>
      </c>
      <c r="C698" s="260"/>
      <c r="D698" s="260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28"/>
      <c r="M698" s="129"/>
      <c r="N698" s="130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39" t="str">
        <f t="shared" si="641"/>
        <v>-</v>
      </c>
      <c r="S698" s="209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28" t="str">
        <f t="shared" si="642"/>
        <v>-</v>
      </c>
      <c r="X698" s="209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334" t="str">
        <f t="shared" si="669"/>
        <v>-</v>
      </c>
      <c r="AC698" s="209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334" t="str">
        <f t="shared" si="643"/>
        <v>-</v>
      </c>
      <c r="AH698" s="209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334" t="str">
        <f t="shared" si="645"/>
        <v>-</v>
      </c>
      <c r="AM698" s="209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334" t="str">
        <f t="shared" si="647"/>
        <v>-</v>
      </c>
      <c r="AR698" s="209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335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335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335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335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335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335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197" t="s">
        <v>707</v>
      </c>
      <c r="C699" s="260"/>
      <c r="D699" s="260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28"/>
      <c r="M699" s="129"/>
      <c r="N699" s="130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39" t="str">
        <f t="shared" si="641"/>
        <v>-</v>
      </c>
      <c r="S699" s="209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28" t="str">
        <f t="shared" si="642"/>
        <v>-</v>
      </c>
      <c r="X699" s="209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334" t="str">
        <f t="shared" si="669"/>
        <v>-</v>
      </c>
      <c r="AC699" s="209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334" t="str">
        <f t="shared" si="643"/>
        <v>-</v>
      </c>
      <c r="AH699" s="209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334" t="str">
        <f t="shared" si="645"/>
        <v>-</v>
      </c>
      <c r="AM699" s="209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334" t="str">
        <f t="shared" si="647"/>
        <v>-</v>
      </c>
      <c r="AR699" s="209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335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335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335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335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335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335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197" t="s">
        <v>708</v>
      </c>
      <c r="C700" s="260"/>
      <c r="D700" s="260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28"/>
      <c r="M700" s="129"/>
      <c r="N700" s="130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39" t="str">
        <f t="shared" si="641"/>
        <v>-</v>
      </c>
      <c r="S700" s="209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28" t="str">
        <f t="shared" si="642"/>
        <v>-</v>
      </c>
      <c r="X700" s="209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334" t="str">
        <f t="shared" si="669"/>
        <v>-</v>
      </c>
      <c r="AC700" s="209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334" t="str">
        <f t="shared" si="643"/>
        <v>-</v>
      </c>
      <c r="AH700" s="209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334" t="str">
        <f t="shared" si="645"/>
        <v>-</v>
      </c>
      <c r="AM700" s="209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334" t="str">
        <f t="shared" si="647"/>
        <v>-</v>
      </c>
      <c r="AR700" s="209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335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335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335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335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335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335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197" t="s">
        <v>709</v>
      </c>
      <c r="C701" s="260"/>
      <c r="D701" s="260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28"/>
      <c r="M701" s="129"/>
      <c r="N701" s="130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39" t="str">
        <f t="shared" si="641"/>
        <v>-</v>
      </c>
      <c r="S701" s="209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28" t="str">
        <f t="shared" si="642"/>
        <v>-</v>
      </c>
      <c r="X701" s="209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334" t="str">
        <f t="shared" si="669"/>
        <v>-</v>
      </c>
      <c r="AC701" s="209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334" t="str">
        <f t="shared" si="643"/>
        <v>-</v>
      </c>
      <c r="AH701" s="209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334" t="str">
        <f t="shared" si="645"/>
        <v>-</v>
      </c>
      <c r="AM701" s="209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334" t="str">
        <f t="shared" si="647"/>
        <v>-</v>
      </c>
      <c r="AR701" s="209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335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335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335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335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335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335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197" t="s">
        <v>710</v>
      </c>
      <c r="C702" s="260"/>
      <c r="D702" s="260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28"/>
      <c r="M702" s="129"/>
      <c r="N702" s="130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39" t="str">
        <f t="shared" si="641"/>
        <v>-</v>
      </c>
      <c r="S702" s="209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28" t="str">
        <f t="shared" si="642"/>
        <v>-</v>
      </c>
      <c r="X702" s="209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334" t="str">
        <f t="shared" si="669"/>
        <v>-</v>
      </c>
      <c r="AC702" s="209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334" t="str">
        <f t="shared" si="643"/>
        <v>-</v>
      </c>
      <c r="AH702" s="209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334" t="str">
        <f t="shared" si="645"/>
        <v>-</v>
      </c>
      <c r="AM702" s="209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334" t="str">
        <f t="shared" si="647"/>
        <v>-</v>
      </c>
      <c r="AR702" s="209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335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335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335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335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335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335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197" t="s">
        <v>711</v>
      </c>
      <c r="C703" s="260"/>
      <c r="D703" s="260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28"/>
      <c r="M703" s="129"/>
      <c r="N703" s="130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39" t="str">
        <f t="shared" si="641"/>
        <v>-</v>
      </c>
      <c r="S703" s="209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28" t="str">
        <f t="shared" si="642"/>
        <v>-</v>
      </c>
      <c r="X703" s="209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334" t="str">
        <f t="shared" si="669"/>
        <v>-</v>
      </c>
      <c r="AC703" s="209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334" t="str">
        <f t="shared" si="643"/>
        <v>-</v>
      </c>
      <c r="AH703" s="209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334" t="str">
        <f t="shared" si="645"/>
        <v>-</v>
      </c>
      <c r="AM703" s="209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334" t="str">
        <f t="shared" si="647"/>
        <v>-</v>
      </c>
      <c r="AR703" s="209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335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335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335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335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335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335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197" t="s">
        <v>712</v>
      </c>
      <c r="C704" s="260"/>
      <c r="D704" s="260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28"/>
      <c r="M704" s="129"/>
      <c r="N704" s="130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39" t="str">
        <f t="shared" si="641"/>
        <v>-</v>
      </c>
      <c r="S704" s="209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28" t="str">
        <f t="shared" si="642"/>
        <v>-</v>
      </c>
      <c r="X704" s="209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334" t="str">
        <f t="shared" si="669"/>
        <v>-</v>
      </c>
      <c r="AC704" s="209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334" t="str">
        <f t="shared" si="643"/>
        <v>-</v>
      </c>
      <c r="AH704" s="209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334" t="str">
        <f t="shared" si="645"/>
        <v>-</v>
      </c>
      <c r="AM704" s="209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334" t="str">
        <f t="shared" si="647"/>
        <v>-</v>
      </c>
      <c r="AR704" s="209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335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335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335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335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335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335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197" t="s">
        <v>713</v>
      </c>
      <c r="C705" s="260"/>
      <c r="D705" s="260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28"/>
      <c r="M705" s="129"/>
      <c r="N705" s="130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39" t="str">
        <f t="shared" si="641"/>
        <v>-</v>
      </c>
      <c r="S705" s="209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28" t="str">
        <f t="shared" si="642"/>
        <v>-</v>
      </c>
      <c r="X705" s="209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334" t="str">
        <f t="shared" si="669"/>
        <v>-</v>
      </c>
      <c r="AC705" s="209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334" t="str">
        <f t="shared" si="643"/>
        <v>-</v>
      </c>
      <c r="AH705" s="209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334" t="str">
        <f t="shared" si="645"/>
        <v>-</v>
      </c>
      <c r="AM705" s="209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334" t="str">
        <f t="shared" si="647"/>
        <v>-</v>
      </c>
      <c r="AR705" s="209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335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335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335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335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335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335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197" t="s">
        <v>714</v>
      </c>
      <c r="C706" s="260"/>
      <c r="D706" s="260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28"/>
      <c r="M706" s="129"/>
      <c r="N706" s="130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39" t="str">
        <f t="shared" si="641"/>
        <v>-</v>
      </c>
      <c r="S706" s="209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28" t="str">
        <f t="shared" si="642"/>
        <v>-</v>
      </c>
      <c r="X706" s="209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334" t="str">
        <f t="shared" si="669"/>
        <v>-</v>
      </c>
      <c r="AC706" s="209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334" t="str">
        <f t="shared" si="643"/>
        <v>-</v>
      </c>
      <c r="AH706" s="209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334" t="str">
        <f t="shared" si="645"/>
        <v>-</v>
      </c>
      <c r="AM706" s="209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334" t="str">
        <f t="shared" si="647"/>
        <v>-</v>
      </c>
      <c r="AR706" s="209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335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335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335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335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335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335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197" t="s">
        <v>715</v>
      </c>
      <c r="C707" s="260"/>
      <c r="D707" s="260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28"/>
      <c r="M707" s="129"/>
      <c r="N707" s="130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39" t="str">
        <f t="shared" si="641"/>
        <v>-</v>
      </c>
      <c r="S707" s="209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28" t="str">
        <f t="shared" si="642"/>
        <v>-</v>
      </c>
      <c r="X707" s="209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334" t="str">
        <f t="shared" si="669"/>
        <v>-</v>
      </c>
      <c r="AC707" s="209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334" t="str">
        <f t="shared" si="643"/>
        <v>-</v>
      </c>
      <c r="AH707" s="209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334" t="str">
        <f t="shared" si="645"/>
        <v>-</v>
      </c>
      <c r="AM707" s="209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334" t="str">
        <f t="shared" si="647"/>
        <v>-</v>
      </c>
      <c r="AR707" s="209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335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335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335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335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335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335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197" t="s">
        <v>716</v>
      </c>
      <c r="C708" s="260"/>
      <c r="D708" s="260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28"/>
      <c r="M708" s="129"/>
      <c r="N708" s="130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39" t="str">
        <f t="shared" si="641"/>
        <v>-</v>
      </c>
      <c r="S708" s="209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28" t="str">
        <f t="shared" si="642"/>
        <v>-</v>
      </c>
      <c r="X708" s="209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334" t="str">
        <f t="shared" si="669"/>
        <v>-</v>
      </c>
      <c r="AC708" s="209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334" t="str">
        <f t="shared" si="643"/>
        <v>-</v>
      </c>
      <c r="AH708" s="209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334" t="str">
        <f t="shared" si="645"/>
        <v>-</v>
      </c>
      <c r="AM708" s="209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334" t="str">
        <f t="shared" si="647"/>
        <v>-</v>
      </c>
      <c r="AR708" s="209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335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335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335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335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335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335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197" t="s">
        <v>717</v>
      </c>
      <c r="C709" s="260"/>
      <c r="D709" s="260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28"/>
      <c r="M709" s="129"/>
      <c r="N709" s="130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39" t="str">
        <f t="shared" si="641"/>
        <v>-</v>
      </c>
      <c r="S709" s="209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28" t="str">
        <f t="shared" si="642"/>
        <v>-</v>
      </c>
      <c r="X709" s="209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334" t="str">
        <f t="shared" si="669"/>
        <v>-</v>
      </c>
      <c r="AC709" s="209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334" t="str">
        <f t="shared" si="643"/>
        <v>-</v>
      </c>
      <c r="AH709" s="209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334" t="str">
        <f t="shared" si="645"/>
        <v>-</v>
      </c>
      <c r="AM709" s="209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334" t="str">
        <f t="shared" si="647"/>
        <v>-</v>
      </c>
      <c r="AR709" s="209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335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335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335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335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335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335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197" t="s">
        <v>718</v>
      </c>
      <c r="C710" s="260"/>
      <c r="D710" s="260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28"/>
      <c r="M710" s="129"/>
      <c r="N710" s="130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39" t="str">
        <f t="shared" si="641"/>
        <v>-</v>
      </c>
      <c r="S710" s="209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28" t="str">
        <f t="shared" si="642"/>
        <v>-</v>
      </c>
      <c r="X710" s="209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334" t="str">
        <f t="shared" si="669"/>
        <v>-</v>
      </c>
      <c r="AC710" s="209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334" t="str">
        <f t="shared" si="643"/>
        <v>-</v>
      </c>
      <c r="AH710" s="209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334" t="str">
        <f t="shared" si="645"/>
        <v>-</v>
      </c>
      <c r="AM710" s="209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334" t="str">
        <f t="shared" si="647"/>
        <v>-</v>
      </c>
      <c r="AR710" s="209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335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335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335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335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335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335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197" t="s">
        <v>719</v>
      </c>
      <c r="C711" s="260"/>
      <c r="D711" s="260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28"/>
      <c r="M711" s="129"/>
      <c r="N711" s="130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39" t="str">
        <f t="shared" si="641"/>
        <v>-</v>
      </c>
      <c r="S711" s="209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28" t="str">
        <f t="shared" si="642"/>
        <v>-</v>
      </c>
      <c r="X711" s="209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334" t="str">
        <f t="shared" si="669"/>
        <v>-</v>
      </c>
      <c r="AC711" s="209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334" t="str">
        <f t="shared" si="643"/>
        <v>-</v>
      </c>
      <c r="AH711" s="209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334" t="str">
        <f t="shared" si="645"/>
        <v>-</v>
      </c>
      <c r="AM711" s="209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334" t="str">
        <f t="shared" si="647"/>
        <v>-</v>
      </c>
      <c r="AR711" s="209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335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335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335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335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335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335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197" t="s">
        <v>720</v>
      </c>
      <c r="C712" s="260"/>
      <c r="D712" s="260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28"/>
      <c r="M712" s="129"/>
      <c r="N712" s="130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39" t="str">
        <f t="shared" si="641"/>
        <v>-</v>
      </c>
      <c r="S712" s="209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28" t="str">
        <f t="shared" si="642"/>
        <v>-</v>
      </c>
      <c r="X712" s="209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334" t="str">
        <f t="shared" si="669"/>
        <v>-</v>
      </c>
      <c r="AC712" s="209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334" t="str">
        <f t="shared" si="643"/>
        <v>-</v>
      </c>
      <c r="AH712" s="209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334" t="str">
        <f t="shared" si="645"/>
        <v>-</v>
      </c>
      <c r="AM712" s="209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334" t="str">
        <f t="shared" si="647"/>
        <v>-</v>
      </c>
      <c r="AR712" s="209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335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335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335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335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335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335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197" t="s">
        <v>721</v>
      </c>
      <c r="C713" s="260"/>
      <c r="D713" s="260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28"/>
      <c r="M713" s="129"/>
      <c r="N713" s="130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39" t="str">
        <f t="shared" si="641"/>
        <v>-</v>
      </c>
      <c r="S713" s="209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28" t="str">
        <f t="shared" si="642"/>
        <v>-</v>
      </c>
      <c r="X713" s="209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334" t="str">
        <f t="shared" si="669"/>
        <v>-</v>
      </c>
      <c r="AC713" s="209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334" t="str">
        <f t="shared" si="643"/>
        <v>-</v>
      </c>
      <c r="AH713" s="209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334" t="str">
        <f t="shared" si="645"/>
        <v>-</v>
      </c>
      <c r="AM713" s="209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334" t="str">
        <f t="shared" si="647"/>
        <v>-</v>
      </c>
      <c r="AR713" s="209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335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335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335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335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335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335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197" t="s">
        <v>722</v>
      </c>
      <c r="C714" s="260"/>
      <c r="D714" s="260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28"/>
      <c r="M714" s="129"/>
      <c r="N714" s="130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39" t="str">
        <f t="shared" si="641"/>
        <v>-</v>
      </c>
      <c r="S714" s="209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28" t="str">
        <f t="shared" si="642"/>
        <v>-</v>
      </c>
      <c r="X714" s="209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334" t="str">
        <f t="shared" si="669"/>
        <v>-</v>
      </c>
      <c r="AC714" s="209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334" t="str">
        <f t="shared" si="643"/>
        <v>-</v>
      </c>
      <c r="AH714" s="209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334" t="str">
        <f t="shared" si="645"/>
        <v>-</v>
      </c>
      <c r="AM714" s="209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334" t="str">
        <f t="shared" si="647"/>
        <v>-</v>
      </c>
      <c r="AR714" s="209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335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335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335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335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335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335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197" t="s">
        <v>723</v>
      </c>
      <c r="C715" s="260"/>
      <c r="D715" s="260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28"/>
      <c r="M715" s="129"/>
      <c r="N715" s="130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39" t="str">
        <f t="shared" si="641"/>
        <v>-</v>
      </c>
      <c r="S715" s="209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28" t="str">
        <f t="shared" si="642"/>
        <v>-</v>
      </c>
      <c r="X715" s="209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334" t="str">
        <f t="shared" si="669"/>
        <v>-</v>
      </c>
      <c r="AC715" s="209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334" t="str">
        <f t="shared" si="643"/>
        <v>-</v>
      </c>
      <c r="AH715" s="209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334" t="str">
        <f t="shared" si="645"/>
        <v>-</v>
      </c>
      <c r="AM715" s="209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334" t="str">
        <f t="shared" si="647"/>
        <v>-</v>
      </c>
      <c r="AR715" s="209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335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335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335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335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335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335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197" t="s">
        <v>724</v>
      </c>
      <c r="C716" s="260"/>
      <c r="D716" s="260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28"/>
      <c r="M716" s="129"/>
      <c r="N716" s="130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39" t="str">
        <f t="shared" si="641"/>
        <v>-</v>
      </c>
      <c r="S716" s="209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28" t="str">
        <f t="shared" si="642"/>
        <v>-</v>
      </c>
      <c r="X716" s="209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334" t="str">
        <f t="shared" si="669"/>
        <v>-</v>
      </c>
      <c r="AC716" s="209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334" t="str">
        <f t="shared" si="643"/>
        <v>-</v>
      </c>
      <c r="AH716" s="209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334" t="str">
        <f t="shared" si="645"/>
        <v>-</v>
      </c>
      <c r="AM716" s="209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334" t="str">
        <f t="shared" si="647"/>
        <v>-</v>
      </c>
      <c r="AR716" s="209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335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335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335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335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335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335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197" t="s">
        <v>725</v>
      </c>
      <c r="C717" s="260"/>
      <c r="D717" s="260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28"/>
      <c r="M717" s="129"/>
      <c r="N717" s="130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39" t="str">
        <f t="shared" si="641"/>
        <v>-</v>
      </c>
      <c r="S717" s="209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28" t="str">
        <f t="shared" si="642"/>
        <v>-</v>
      </c>
      <c r="X717" s="209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334" t="str">
        <f t="shared" si="669"/>
        <v>-</v>
      </c>
      <c r="AC717" s="209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334" t="str">
        <f t="shared" si="643"/>
        <v>-</v>
      </c>
      <c r="AH717" s="209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334" t="str">
        <f t="shared" si="645"/>
        <v>-</v>
      </c>
      <c r="AM717" s="209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334" t="str">
        <f t="shared" si="647"/>
        <v>-</v>
      </c>
      <c r="AR717" s="209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335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335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335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335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335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335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197" t="s">
        <v>726</v>
      </c>
      <c r="C718" s="260"/>
      <c r="D718" s="260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28"/>
      <c r="M718" s="129"/>
      <c r="N718" s="130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39" t="str">
        <f t="shared" si="641"/>
        <v>-</v>
      </c>
      <c r="S718" s="209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28" t="str">
        <f t="shared" si="642"/>
        <v>-</v>
      </c>
      <c r="X718" s="209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334" t="str">
        <f t="shared" si="669"/>
        <v>-</v>
      </c>
      <c r="AC718" s="209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334" t="str">
        <f t="shared" si="643"/>
        <v>-</v>
      </c>
      <c r="AH718" s="209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334" t="str">
        <f t="shared" si="645"/>
        <v>-</v>
      </c>
      <c r="AM718" s="209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334" t="str">
        <f t="shared" si="647"/>
        <v>-</v>
      </c>
      <c r="AR718" s="209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335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335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335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335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335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335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197" t="s">
        <v>727</v>
      </c>
      <c r="C719" s="260"/>
      <c r="D719" s="260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28"/>
      <c r="M719" s="129"/>
      <c r="N719" s="130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39" t="str">
        <f t="shared" si="641"/>
        <v>-</v>
      </c>
      <c r="S719" s="209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28" t="str">
        <f t="shared" si="642"/>
        <v>-</v>
      </c>
      <c r="X719" s="209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334" t="str">
        <f t="shared" si="669"/>
        <v>-</v>
      </c>
      <c r="AC719" s="209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334" t="str">
        <f t="shared" si="643"/>
        <v>-</v>
      </c>
      <c r="AH719" s="209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334" t="str">
        <f t="shared" si="645"/>
        <v>-</v>
      </c>
      <c r="AM719" s="209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334" t="str">
        <f t="shared" si="647"/>
        <v>-</v>
      </c>
      <c r="AR719" s="209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335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335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335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335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335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335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197" t="s">
        <v>728</v>
      </c>
      <c r="C720" s="260"/>
      <c r="D720" s="260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28"/>
      <c r="M720" s="129"/>
      <c r="N720" s="130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39" t="str">
        <f t="shared" si="641"/>
        <v>-</v>
      </c>
      <c r="S720" s="209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28" t="str">
        <f t="shared" si="642"/>
        <v>-</v>
      </c>
      <c r="X720" s="209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334" t="str">
        <f t="shared" si="669"/>
        <v>-</v>
      </c>
      <c r="AC720" s="209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334" t="str">
        <f t="shared" si="643"/>
        <v>-</v>
      </c>
      <c r="AH720" s="209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334" t="str">
        <f t="shared" si="645"/>
        <v>-</v>
      </c>
      <c r="AM720" s="209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334" t="str">
        <f t="shared" si="647"/>
        <v>-</v>
      </c>
      <c r="AR720" s="209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335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335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335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335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335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335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197" t="s">
        <v>729</v>
      </c>
      <c r="C721" s="260"/>
      <c r="D721" s="260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28"/>
      <c r="M721" s="129"/>
      <c r="N721" s="130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39" t="str">
        <f t="shared" si="641"/>
        <v>-</v>
      </c>
      <c r="S721" s="209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28" t="str">
        <f t="shared" si="642"/>
        <v>-</v>
      </c>
      <c r="X721" s="209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334" t="str">
        <f t="shared" si="669"/>
        <v>-</v>
      </c>
      <c r="AC721" s="209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334" t="str">
        <f t="shared" si="643"/>
        <v>-</v>
      </c>
      <c r="AH721" s="209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334" t="str">
        <f t="shared" si="645"/>
        <v>-</v>
      </c>
      <c r="AM721" s="209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334" t="str">
        <f t="shared" si="647"/>
        <v>-</v>
      </c>
      <c r="AR721" s="209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335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335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335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335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335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335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197" t="s">
        <v>730</v>
      </c>
      <c r="C722" s="260"/>
      <c r="D722" s="260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28"/>
      <c r="M722" s="129"/>
      <c r="N722" s="130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39" t="str">
        <f t="shared" si="641"/>
        <v>-</v>
      </c>
      <c r="S722" s="209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28" t="str">
        <f t="shared" si="642"/>
        <v>-</v>
      </c>
      <c r="X722" s="209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334" t="str">
        <f t="shared" si="669"/>
        <v>-</v>
      </c>
      <c r="AC722" s="209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334" t="str">
        <f t="shared" si="643"/>
        <v>-</v>
      </c>
      <c r="AH722" s="209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334" t="str">
        <f t="shared" si="645"/>
        <v>-</v>
      </c>
      <c r="AM722" s="209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334" t="str">
        <f t="shared" si="647"/>
        <v>-</v>
      </c>
      <c r="AR722" s="209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335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335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335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335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335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335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197" t="s">
        <v>731</v>
      </c>
      <c r="C723" s="260"/>
      <c r="D723" s="260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28"/>
      <c r="M723" s="129"/>
      <c r="N723" s="130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39" t="str">
        <f t="shared" si="641"/>
        <v>-</v>
      </c>
      <c r="S723" s="209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28" t="str">
        <f t="shared" si="642"/>
        <v>-</v>
      </c>
      <c r="X723" s="209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334" t="str">
        <f t="shared" si="669"/>
        <v>-</v>
      </c>
      <c r="AC723" s="209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334" t="str">
        <f t="shared" si="643"/>
        <v>-</v>
      </c>
      <c r="AH723" s="209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334" t="str">
        <f t="shared" si="645"/>
        <v>-</v>
      </c>
      <c r="AM723" s="209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334" t="str">
        <f t="shared" si="647"/>
        <v>-</v>
      </c>
      <c r="AR723" s="209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335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335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335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335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335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335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197" t="s">
        <v>732</v>
      </c>
      <c r="C724" s="260"/>
      <c r="D724" s="260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28"/>
      <c r="M724" s="129"/>
      <c r="N724" s="130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39" t="str">
        <f t="shared" si="641"/>
        <v>-</v>
      </c>
      <c r="S724" s="209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28" t="str">
        <f t="shared" si="642"/>
        <v>-</v>
      </c>
      <c r="X724" s="209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334" t="str">
        <f t="shared" si="669"/>
        <v>-</v>
      </c>
      <c r="AC724" s="209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334" t="str">
        <f t="shared" si="643"/>
        <v>-</v>
      </c>
      <c r="AH724" s="209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334" t="str">
        <f t="shared" si="645"/>
        <v>-</v>
      </c>
      <c r="AM724" s="209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334" t="str">
        <f t="shared" si="647"/>
        <v>-</v>
      </c>
      <c r="AR724" s="209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335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335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335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335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335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335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197" t="s">
        <v>733</v>
      </c>
      <c r="C725" s="260"/>
      <c r="D725" s="260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28"/>
      <c r="M725" s="129"/>
      <c r="N725" s="130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39" t="str">
        <f t="shared" si="641"/>
        <v>-</v>
      </c>
      <c r="S725" s="209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28" t="str">
        <f t="shared" si="642"/>
        <v>-</v>
      </c>
      <c r="X725" s="209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334" t="str">
        <f t="shared" si="669"/>
        <v>-</v>
      </c>
      <c r="AC725" s="209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334" t="str">
        <f t="shared" si="643"/>
        <v>-</v>
      </c>
      <c r="AH725" s="209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334" t="str">
        <f t="shared" si="645"/>
        <v>-</v>
      </c>
      <c r="AM725" s="209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334" t="str">
        <f t="shared" si="647"/>
        <v>-</v>
      </c>
      <c r="AR725" s="209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335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335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335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335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335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335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197" t="s">
        <v>734</v>
      </c>
      <c r="C726" s="260"/>
      <c r="D726" s="260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28"/>
      <c r="M726" s="129"/>
      <c r="N726" s="130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39" t="str">
        <f t="shared" si="641"/>
        <v>-</v>
      </c>
      <c r="S726" s="209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28" t="str">
        <f t="shared" si="642"/>
        <v>-</v>
      </c>
      <c r="X726" s="209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334" t="str">
        <f t="shared" si="669"/>
        <v>-</v>
      </c>
      <c r="AC726" s="209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334" t="str">
        <f t="shared" si="643"/>
        <v>-</v>
      </c>
      <c r="AH726" s="209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334" t="str">
        <f t="shared" si="645"/>
        <v>-</v>
      </c>
      <c r="AM726" s="209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334" t="str">
        <f t="shared" si="647"/>
        <v>-</v>
      </c>
      <c r="AR726" s="209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335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335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335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335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335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335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197" t="s">
        <v>735</v>
      </c>
      <c r="C727" s="260"/>
      <c r="D727" s="260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28"/>
      <c r="M727" s="129"/>
      <c r="N727" s="130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39" t="str">
        <f t="shared" si="641"/>
        <v>-</v>
      </c>
      <c r="S727" s="209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28" t="str">
        <f t="shared" si="642"/>
        <v>-</v>
      </c>
      <c r="X727" s="209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334" t="str">
        <f t="shared" si="669"/>
        <v>-</v>
      </c>
      <c r="AC727" s="209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334" t="str">
        <f t="shared" si="643"/>
        <v>-</v>
      </c>
      <c r="AH727" s="209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334" t="str">
        <f t="shared" si="645"/>
        <v>-</v>
      </c>
      <c r="AM727" s="209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334" t="str">
        <f t="shared" si="647"/>
        <v>-</v>
      </c>
      <c r="AR727" s="209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335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335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335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335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335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335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197" t="s">
        <v>736</v>
      </c>
      <c r="C728" s="260"/>
      <c r="D728" s="260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28"/>
      <c r="M728" s="129"/>
      <c r="N728" s="130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39" t="str">
        <f t="shared" si="641"/>
        <v>-</v>
      </c>
      <c r="S728" s="209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28" t="str">
        <f t="shared" si="642"/>
        <v>-</v>
      </c>
      <c r="X728" s="209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334" t="str">
        <f t="shared" si="669"/>
        <v>-</v>
      </c>
      <c r="AC728" s="209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334" t="str">
        <f t="shared" si="643"/>
        <v>-</v>
      </c>
      <c r="AH728" s="209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334" t="str">
        <f t="shared" si="645"/>
        <v>-</v>
      </c>
      <c r="AM728" s="209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334" t="str">
        <f t="shared" si="647"/>
        <v>-</v>
      </c>
      <c r="AR728" s="209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335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335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335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335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335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335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197" t="s">
        <v>737</v>
      </c>
      <c r="C729" s="260"/>
      <c r="D729" s="260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28"/>
      <c r="M729" s="129"/>
      <c r="N729" s="130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39" t="str">
        <f t="shared" si="641"/>
        <v>-</v>
      </c>
      <c r="S729" s="209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28" t="str">
        <f t="shared" si="642"/>
        <v>-</v>
      </c>
      <c r="X729" s="209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334" t="str">
        <f t="shared" si="669"/>
        <v>-</v>
      </c>
      <c r="AC729" s="209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334" t="str">
        <f t="shared" si="643"/>
        <v>-</v>
      </c>
      <c r="AH729" s="209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334" t="str">
        <f t="shared" si="645"/>
        <v>-</v>
      </c>
      <c r="AM729" s="209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334" t="str">
        <f t="shared" si="647"/>
        <v>-</v>
      </c>
      <c r="AR729" s="209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335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335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335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335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335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335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197" t="s">
        <v>738</v>
      </c>
      <c r="C730" s="260"/>
      <c r="D730" s="260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28"/>
      <c r="M730" s="129"/>
      <c r="N730" s="130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39" t="str">
        <f t="shared" si="641"/>
        <v>-</v>
      </c>
      <c r="S730" s="209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28" t="str">
        <f t="shared" si="642"/>
        <v>-</v>
      </c>
      <c r="X730" s="209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334" t="str">
        <f t="shared" si="669"/>
        <v>-</v>
      </c>
      <c r="AC730" s="209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334" t="str">
        <f t="shared" si="643"/>
        <v>-</v>
      </c>
      <c r="AH730" s="209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334" t="str">
        <f t="shared" si="645"/>
        <v>-</v>
      </c>
      <c r="AM730" s="209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334" t="str">
        <f t="shared" si="647"/>
        <v>-</v>
      </c>
      <c r="AR730" s="209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335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335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335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335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335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335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197" t="s">
        <v>739</v>
      </c>
      <c r="C731" s="260"/>
      <c r="D731" s="260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28"/>
      <c r="M731" s="129"/>
      <c r="N731" s="130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39" t="str">
        <f t="shared" si="641"/>
        <v>-</v>
      </c>
      <c r="S731" s="209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28" t="str">
        <f t="shared" si="642"/>
        <v>-</v>
      </c>
      <c r="X731" s="209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334" t="str">
        <f t="shared" si="669"/>
        <v>-</v>
      </c>
      <c r="AC731" s="209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334" t="str">
        <f t="shared" si="643"/>
        <v>-</v>
      </c>
      <c r="AH731" s="209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334" t="str">
        <f t="shared" si="645"/>
        <v>-</v>
      </c>
      <c r="AM731" s="209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334" t="str">
        <f t="shared" si="647"/>
        <v>-</v>
      </c>
      <c r="AR731" s="209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335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335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335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335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335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335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197" t="s">
        <v>740</v>
      </c>
      <c r="C732" s="260"/>
      <c r="D732" s="260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28"/>
      <c r="M732" s="129"/>
      <c r="N732" s="130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39" t="str">
        <f t="shared" si="641"/>
        <v>-</v>
      </c>
      <c r="S732" s="209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28" t="str">
        <f t="shared" si="642"/>
        <v>-</v>
      </c>
      <c r="X732" s="209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334" t="str">
        <f t="shared" si="669"/>
        <v>-</v>
      </c>
      <c r="AC732" s="209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334" t="str">
        <f t="shared" si="643"/>
        <v>-</v>
      </c>
      <c r="AH732" s="209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334" t="str">
        <f t="shared" si="645"/>
        <v>-</v>
      </c>
      <c r="AM732" s="209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334" t="str">
        <f t="shared" si="647"/>
        <v>-</v>
      </c>
      <c r="AR732" s="209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335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335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335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335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335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335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197" t="s">
        <v>741</v>
      </c>
      <c r="C733" s="260"/>
      <c r="D733" s="260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28"/>
      <c r="M733" s="129"/>
      <c r="N733" s="130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39" t="str">
        <f t="shared" si="641"/>
        <v>-</v>
      </c>
      <c r="S733" s="209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28" t="str">
        <f t="shared" si="642"/>
        <v>-</v>
      </c>
      <c r="X733" s="209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334" t="str">
        <f t="shared" si="669"/>
        <v>-</v>
      </c>
      <c r="AC733" s="209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334" t="str">
        <f t="shared" si="643"/>
        <v>-</v>
      </c>
      <c r="AH733" s="209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334" t="str">
        <f t="shared" si="645"/>
        <v>-</v>
      </c>
      <c r="AM733" s="209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334" t="str">
        <f t="shared" si="647"/>
        <v>-</v>
      </c>
      <c r="AR733" s="209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335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335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335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335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335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335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197" t="s">
        <v>742</v>
      </c>
      <c r="C734" s="260"/>
      <c r="D734" s="260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28"/>
      <c r="M734" s="129"/>
      <c r="N734" s="130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39" t="str">
        <f t="shared" si="641"/>
        <v>-</v>
      </c>
      <c r="S734" s="209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28" t="str">
        <f t="shared" si="642"/>
        <v>-</v>
      </c>
      <c r="X734" s="209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334" t="str">
        <f t="shared" si="669"/>
        <v>-</v>
      </c>
      <c r="AC734" s="209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334" t="str">
        <f t="shared" si="643"/>
        <v>-</v>
      </c>
      <c r="AH734" s="209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334" t="str">
        <f t="shared" si="645"/>
        <v>-</v>
      </c>
      <c r="AM734" s="209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334" t="str">
        <f t="shared" si="647"/>
        <v>-</v>
      </c>
      <c r="AR734" s="209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335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335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335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335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335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335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197" t="s">
        <v>743</v>
      </c>
      <c r="C735" s="260"/>
      <c r="D735" s="260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28"/>
      <c r="M735" s="129"/>
      <c r="N735" s="130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39" t="str">
        <f t="shared" si="641"/>
        <v>-</v>
      </c>
      <c r="S735" s="209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28" t="str">
        <f t="shared" si="642"/>
        <v>-</v>
      </c>
      <c r="X735" s="209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334" t="str">
        <f t="shared" si="669"/>
        <v>-</v>
      </c>
      <c r="AC735" s="209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334" t="str">
        <f t="shared" si="643"/>
        <v>-</v>
      </c>
      <c r="AH735" s="209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334" t="str">
        <f t="shared" si="645"/>
        <v>-</v>
      </c>
      <c r="AM735" s="209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334" t="str">
        <f t="shared" si="647"/>
        <v>-</v>
      </c>
      <c r="AR735" s="209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335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335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335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335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335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335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197" t="s">
        <v>744</v>
      </c>
      <c r="C736" s="260"/>
      <c r="D736" s="260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28"/>
      <c r="M736" s="129"/>
      <c r="N736" s="130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39" t="str">
        <f t="shared" si="641"/>
        <v>-</v>
      </c>
      <c r="S736" s="209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28" t="str">
        <f t="shared" si="642"/>
        <v>-</v>
      </c>
      <c r="X736" s="209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334" t="str">
        <f t="shared" si="669"/>
        <v>-</v>
      </c>
      <c r="AC736" s="209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334" t="str">
        <f t="shared" si="643"/>
        <v>-</v>
      </c>
      <c r="AH736" s="209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334" t="str">
        <f t="shared" si="645"/>
        <v>-</v>
      </c>
      <c r="AM736" s="209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334" t="str">
        <f t="shared" si="647"/>
        <v>-</v>
      </c>
      <c r="AR736" s="209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335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335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335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335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335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335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197" t="s">
        <v>745</v>
      </c>
      <c r="C737" s="260"/>
      <c r="D737" s="260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28"/>
      <c r="M737" s="129"/>
      <c r="N737" s="130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39" t="str">
        <f t="shared" si="641"/>
        <v>-</v>
      </c>
      <c r="S737" s="209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28" t="str">
        <f t="shared" si="642"/>
        <v>-</v>
      </c>
      <c r="X737" s="209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334" t="str">
        <f t="shared" si="669"/>
        <v>-</v>
      </c>
      <c r="AC737" s="209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334" t="str">
        <f t="shared" si="643"/>
        <v>-</v>
      </c>
      <c r="AH737" s="209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334" t="str">
        <f t="shared" si="645"/>
        <v>-</v>
      </c>
      <c r="AM737" s="209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334" t="str">
        <f t="shared" si="647"/>
        <v>-</v>
      </c>
      <c r="AR737" s="209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335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335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335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335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335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335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197" t="s">
        <v>746</v>
      </c>
      <c r="C738" s="260"/>
      <c r="D738" s="260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28"/>
      <c r="M738" s="129"/>
      <c r="N738" s="130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39" t="str">
        <f t="shared" si="641"/>
        <v>-</v>
      </c>
      <c r="S738" s="209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28" t="str">
        <f t="shared" si="642"/>
        <v>-</v>
      </c>
      <c r="X738" s="209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334" t="str">
        <f t="shared" si="669"/>
        <v>-</v>
      </c>
      <c r="AC738" s="209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334" t="str">
        <f t="shared" si="643"/>
        <v>-</v>
      </c>
      <c r="AH738" s="209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334" t="str">
        <f t="shared" si="645"/>
        <v>-</v>
      </c>
      <c r="AM738" s="209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334" t="str">
        <f t="shared" si="647"/>
        <v>-</v>
      </c>
      <c r="AR738" s="209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335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335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335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335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335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335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197" t="s">
        <v>747</v>
      </c>
      <c r="C739" s="260"/>
      <c r="D739" s="260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28"/>
      <c r="M739" s="129"/>
      <c r="N739" s="130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39" t="str">
        <f t="shared" si="641"/>
        <v>-</v>
      </c>
      <c r="S739" s="209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28" t="str">
        <f t="shared" si="642"/>
        <v>-</v>
      </c>
      <c r="X739" s="209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334" t="str">
        <f t="shared" si="669"/>
        <v>-</v>
      </c>
      <c r="AC739" s="209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334" t="str">
        <f t="shared" si="643"/>
        <v>-</v>
      </c>
      <c r="AH739" s="209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334" t="str">
        <f t="shared" si="645"/>
        <v>-</v>
      </c>
      <c r="AM739" s="209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334" t="str">
        <f t="shared" si="647"/>
        <v>-</v>
      </c>
      <c r="AR739" s="209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335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335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335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335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335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335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197" t="s">
        <v>748</v>
      </c>
      <c r="C740" s="260"/>
      <c r="D740" s="260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28"/>
      <c r="M740" s="129"/>
      <c r="N740" s="130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39" t="str">
        <f t="shared" ref="R740:R803" si="701">IF(AND($C740&gt;0,$F740="Electricité",$D740&lt;DATEVALUE("30/06/2023")),P740,"-")</f>
        <v>-</v>
      </c>
      <c r="S740" s="209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28" t="str">
        <f t="shared" ref="W740:X803" si="702">IF(AND($C740&gt;0,$F740="Electricité",$D740&lt;DATEVALUE("30/06/2023")),U740,"-")</f>
        <v>-</v>
      </c>
      <c r="X740" s="209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334" t="str">
        <f t="shared" si="669"/>
        <v>-</v>
      </c>
      <c r="AC740" s="209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334" t="str">
        <f t="shared" ref="AG740:AG803" si="703">IF(AND($C740&gt;0,$F740="Electricité",$D740&lt;DATEVALUE("30/06/2023")),AE740,"-")</f>
        <v>-</v>
      </c>
      <c r="AH740" s="209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334" t="str">
        <f t="shared" ref="AL740:AL803" si="705">IF(AND($C740&gt;0,$F740="Electricité",$D740&lt;DATEVALUE("30/06/2023")),AJ740,"-")</f>
        <v>-</v>
      </c>
      <c r="AM740" s="209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334" t="str">
        <f t="shared" ref="AQ740:AQ803" si="707">IF(AND($C740&gt;0,$F740="Electricité",$D740&lt;DATEVALUE("30/06/2023")),AO740,"-")</f>
        <v>-</v>
      </c>
      <c r="AR740" s="209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335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335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335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335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335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335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197" t="s">
        <v>749</v>
      </c>
      <c r="C741" s="260"/>
      <c r="D741" s="260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28"/>
      <c r="M741" s="129"/>
      <c r="N741" s="130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39" t="str">
        <f t="shared" si="701"/>
        <v>-</v>
      </c>
      <c r="S741" s="209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28" t="str">
        <f t="shared" si="702"/>
        <v>-</v>
      </c>
      <c r="X741" s="209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334" t="str">
        <f t="shared" ref="AB741:AC804" si="729">IF(AND($C741&gt;0,$F741="Electricité",$D741&lt;DATEVALUE("30/06/2023")),Z741,"-")</f>
        <v>-</v>
      </c>
      <c r="AC741" s="209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334" t="str">
        <f t="shared" si="703"/>
        <v>-</v>
      </c>
      <c r="AH741" s="209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334" t="str">
        <f t="shared" si="705"/>
        <v>-</v>
      </c>
      <c r="AM741" s="209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334" t="str">
        <f t="shared" si="707"/>
        <v>-</v>
      </c>
      <c r="AR741" s="209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335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335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335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335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335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335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197" t="s">
        <v>750</v>
      </c>
      <c r="C742" s="260"/>
      <c r="D742" s="260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28"/>
      <c r="M742" s="129"/>
      <c r="N742" s="130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39" t="str">
        <f t="shared" si="701"/>
        <v>-</v>
      </c>
      <c r="S742" s="209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28" t="str">
        <f t="shared" si="702"/>
        <v>-</v>
      </c>
      <c r="X742" s="209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334" t="str">
        <f t="shared" si="729"/>
        <v>-</v>
      </c>
      <c r="AC742" s="209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334" t="str">
        <f t="shared" si="703"/>
        <v>-</v>
      </c>
      <c r="AH742" s="209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334" t="str">
        <f t="shared" si="705"/>
        <v>-</v>
      </c>
      <c r="AM742" s="209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334" t="str">
        <f t="shared" si="707"/>
        <v>-</v>
      </c>
      <c r="AR742" s="209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335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335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335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335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335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335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197" t="s">
        <v>751</v>
      </c>
      <c r="C743" s="260"/>
      <c r="D743" s="260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28"/>
      <c r="M743" s="129"/>
      <c r="N743" s="130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39" t="str">
        <f t="shared" si="701"/>
        <v>-</v>
      </c>
      <c r="S743" s="209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28" t="str">
        <f t="shared" si="702"/>
        <v>-</v>
      </c>
      <c r="X743" s="209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334" t="str">
        <f t="shared" si="729"/>
        <v>-</v>
      </c>
      <c r="AC743" s="209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334" t="str">
        <f t="shared" si="703"/>
        <v>-</v>
      </c>
      <c r="AH743" s="209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334" t="str">
        <f t="shared" si="705"/>
        <v>-</v>
      </c>
      <c r="AM743" s="209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334" t="str">
        <f t="shared" si="707"/>
        <v>-</v>
      </c>
      <c r="AR743" s="209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335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335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335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335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335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335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197" t="s">
        <v>752</v>
      </c>
      <c r="C744" s="260"/>
      <c r="D744" s="260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28"/>
      <c r="M744" s="129"/>
      <c r="N744" s="130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39" t="str">
        <f t="shared" si="701"/>
        <v>-</v>
      </c>
      <c r="S744" s="209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28" t="str">
        <f t="shared" si="702"/>
        <v>-</v>
      </c>
      <c r="X744" s="209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334" t="str">
        <f t="shared" si="729"/>
        <v>-</v>
      </c>
      <c r="AC744" s="209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334" t="str">
        <f t="shared" si="703"/>
        <v>-</v>
      </c>
      <c r="AH744" s="209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334" t="str">
        <f t="shared" si="705"/>
        <v>-</v>
      </c>
      <c r="AM744" s="209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334" t="str">
        <f t="shared" si="707"/>
        <v>-</v>
      </c>
      <c r="AR744" s="209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335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335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335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335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335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335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197" t="s">
        <v>753</v>
      </c>
      <c r="C745" s="260"/>
      <c r="D745" s="260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28"/>
      <c r="M745" s="129"/>
      <c r="N745" s="130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39" t="str">
        <f t="shared" si="701"/>
        <v>-</v>
      </c>
      <c r="S745" s="209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28" t="str">
        <f t="shared" si="702"/>
        <v>-</v>
      </c>
      <c r="X745" s="209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334" t="str">
        <f t="shared" si="729"/>
        <v>-</v>
      </c>
      <c r="AC745" s="209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334" t="str">
        <f t="shared" si="703"/>
        <v>-</v>
      </c>
      <c r="AH745" s="209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334" t="str">
        <f t="shared" si="705"/>
        <v>-</v>
      </c>
      <c r="AM745" s="209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334" t="str">
        <f t="shared" si="707"/>
        <v>-</v>
      </c>
      <c r="AR745" s="209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335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335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335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335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335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335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197" t="s">
        <v>754</v>
      </c>
      <c r="C746" s="260"/>
      <c r="D746" s="260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28"/>
      <c r="M746" s="129"/>
      <c r="N746" s="130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39" t="str">
        <f t="shared" si="701"/>
        <v>-</v>
      </c>
      <c r="S746" s="209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28" t="str">
        <f t="shared" si="702"/>
        <v>-</v>
      </c>
      <c r="X746" s="209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334" t="str">
        <f t="shared" si="729"/>
        <v>-</v>
      </c>
      <c r="AC746" s="209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334" t="str">
        <f t="shared" si="703"/>
        <v>-</v>
      </c>
      <c r="AH746" s="209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334" t="str">
        <f t="shared" si="705"/>
        <v>-</v>
      </c>
      <c r="AM746" s="209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334" t="str">
        <f t="shared" si="707"/>
        <v>-</v>
      </c>
      <c r="AR746" s="209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335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335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335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335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335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335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197" t="s">
        <v>755</v>
      </c>
      <c r="C747" s="260"/>
      <c r="D747" s="260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28"/>
      <c r="M747" s="129"/>
      <c r="N747" s="130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39" t="str">
        <f t="shared" si="701"/>
        <v>-</v>
      </c>
      <c r="S747" s="209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28" t="str">
        <f t="shared" si="702"/>
        <v>-</v>
      </c>
      <c r="X747" s="209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334" t="str">
        <f t="shared" si="729"/>
        <v>-</v>
      </c>
      <c r="AC747" s="209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334" t="str">
        <f t="shared" si="703"/>
        <v>-</v>
      </c>
      <c r="AH747" s="209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334" t="str">
        <f t="shared" si="705"/>
        <v>-</v>
      </c>
      <c r="AM747" s="209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334" t="str">
        <f t="shared" si="707"/>
        <v>-</v>
      </c>
      <c r="AR747" s="209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335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335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335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335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335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335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197" t="s">
        <v>756</v>
      </c>
      <c r="C748" s="260"/>
      <c r="D748" s="260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28"/>
      <c r="M748" s="129"/>
      <c r="N748" s="130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39" t="str">
        <f t="shared" si="701"/>
        <v>-</v>
      </c>
      <c r="S748" s="209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28" t="str">
        <f t="shared" si="702"/>
        <v>-</v>
      </c>
      <c r="X748" s="209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334" t="str">
        <f t="shared" si="729"/>
        <v>-</v>
      </c>
      <c r="AC748" s="209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334" t="str">
        <f t="shared" si="703"/>
        <v>-</v>
      </c>
      <c r="AH748" s="209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334" t="str">
        <f t="shared" si="705"/>
        <v>-</v>
      </c>
      <c r="AM748" s="209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334" t="str">
        <f t="shared" si="707"/>
        <v>-</v>
      </c>
      <c r="AR748" s="209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335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335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335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335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335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335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197" t="s">
        <v>757</v>
      </c>
      <c r="C749" s="260"/>
      <c r="D749" s="260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28"/>
      <c r="M749" s="129"/>
      <c r="N749" s="130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39" t="str">
        <f t="shared" si="701"/>
        <v>-</v>
      </c>
      <c r="S749" s="209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28" t="str">
        <f t="shared" si="702"/>
        <v>-</v>
      </c>
      <c r="X749" s="209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334" t="str">
        <f t="shared" si="729"/>
        <v>-</v>
      </c>
      <c r="AC749" s="209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334" t="str">
        <f t="shared" si="703"/>
        <v>-</v>
      </c>
      <c r="AH749" s="209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334" t="str">
        <f t="shared" si="705"/>
        <v>-</v>
      </c>
      <c r="AM749" s="209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334" t="str">
        <f t="shared" si="707"/>
        <v>-</v>
      </c>
      <c r="AR749" s="209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335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335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335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335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335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335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197" t="s">
        <v>758</v>
      </c>
      <c r="C750" s="260"/>
      <c r="D750" s="260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28"/>
      <c r="M750" s="129"/>
      <c r="N750" s="130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39" t="str">
        <f t="shared" si="701"/>
        <v>-</v>
      </c>
      <c r="S750" s="209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28" t="str">
        <f t="shared" si="702"/>
        <v>-</v>
      </c>
      <c r="X750" s="209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334" t="str">
        <f t="shared" si="729"/>
        <v>-</v>
      </c>
      <c r="AC750" s="209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334" t="str">
        <f t="shared" si="703"/>
        <v>-</v>
      </c>
      <c r="AH750" s="209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334" t="str">
        <f t="shared" si="705"/>
        <v>-</v>
      </c>
      <c r="AM750" s="209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334" t="str">
        <f t="shared" si="707"/>
        <v>-</v>
      </c>
      <c r="AR750" s="209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335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335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335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335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335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335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197" t="s">
        <v>759</v>
      </c>
      <c r="C751" s="260"/>
      <c r="D751" s="260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28"/>
      <c r="M751" s="129"/>
      <c r="N751" s="130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39" t="str">
        <f t="shared" si="701"/>
        <v>-</v>
      </c>
      <c r="S751" s="209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28" t="str">
        <f t="shared" si="702"/>
        <v>-</v>
      </c>
      <c r="X751" s="209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334" t="str">
        <f t="shared" si="729"/>
        <v>-</v>
      </c>
      <c r="AC751" s="209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334" t="str">
        <f t="shared" si="703"/>
        <v>-</v>
      </c>
      <c r="AH751" s="209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334" t="str">
        <f t="shared" si="705"/>
        <v>-</v>
      </c>
      <c r="AM751" s="209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334" t="str">
        <f t="shared" si="707"/>
        <v>-</v>
      </c>
      <c r="AR751" s="209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335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335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335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335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335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335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197" t="s">
        <v>760</v>
      </c>
      <c r="C752" s="260"/>
      <c r="D752" s="260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28"/>
      <c r="M752" s="129"/>
      <c r="N752" s="130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39" t="str">
        <f t="shared" si="701"/>
        <v>-</v>
      </c>
      <c r="S752" s="209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28" t="str">
        <f t="shared" si="702"/>
        <v>-</v>
      </c>
      <c r="X752" s="209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334" t="str">
        <f t="shared" si="729"/>
        <v>-</v>
      </c>
      <c r="AC752" s="209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334" t="str">
        <f t="shared" si="703"/>
        <v>-</v>
      </c>
      <c r="AH752" s="209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334" t="str">
        <f t="shared" si="705"/>
        <v>-</v>
      </c>
      <c r="AM752" s="209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334" t="str">
        <f t="shared" si="707"/>
        <v>-</v>
      </c>
      <c r="AR752" s="209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335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335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335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335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335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335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197" t="s">
        <v>761</v>
      </c>
      <c r="C753" s="260"/>
      <c r="D753" s="260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28"/>
      <c r="M753" s="129"/>
      <c r="N753" s="130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39" t="str">
        <f t="shared" si="701"/>
        <v>-</v>
      </c>
      <c r="S753" s="209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28" t="str">
        <f t="shared" si="702"/>
        <v>-</v>
      </c>
      <c r="X753" s="209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334" t="str">
        <f t="shared" si="729"/>
        <v>-</v>
      </c>
      <c r="AC753" s="209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334" t="str">
        <f t="shared" si="703"/>
        <v>-</v>
      </c>
      <c r="AH753" s="209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334" t="str">
        <f t="shared" si="705"/>
        <v>-</v>
      </c>
      <c r="AM753" s="209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334" t="str">
        <f t="shared" si="707"/>
        <v>-</v>
      </c>
      <c r="AR753" s="209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335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335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335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335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335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335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197" t="s">
        <v>762</v>
      </c>
      <c r="C754" s="260"/>
      <c r="D754" s="260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28"/>
      <c r="M754" s="129"/>
      <c r="N754" s="130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39" t="str">
        <f t="shared" si="701"/>
        <v>-</v>
      </c>
      <c r="S754" s="209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28" t="str">
        <f t="shared" si="702"/>
        <v>-</v>
      </c>
      <c r="X754" s="209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334" t="str">
        <f t="shared" si="729"/>
        <v>-</v>
      </c>
      <c r="AC754" s="209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334" t="str">
        <f t="shared" si="703"/>
        <v>-</v>
      </c>
      <c r="AH754" s="209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334" t="str">
        <f t="shared" si="705"/>
        <v>-</v>
      </c>
      <c r="AM754" s="209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334" t="str">
        <f t="shared" si="707"/>
        <v>-</v>
      </c>
      <c r="AR754" s="209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335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335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335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335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335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335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197" t="s">
        <v>763</v>
      </c>
      <c r="C755" s="260"/>
      <c r="D755" s="260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28"/>
      <c r="M755" s="129"/>
      <c r="N755" s="130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39" t="str">
        <f t="shared" si="701"/>
        <v>-</v>
      </c>
      <c r="S755" s="209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28" t="str">
        <f t="shared" si="702"/>
        <v>-</v>
      </c>
      <c r="X755" s="209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334" t="str">
        <f t="shared" si="729"/>
        <v>-</v>
      </c>
      <c r="AC755" s="209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334" t="str">
        <f t="shared" si="703"/>
        <v>-</v>
      </c>
      <c r="AH755" s="209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334" t="str">
        <f t="shared" si="705"/>
        <v>-</v>
      </c>
      <c r="AM755" s="209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334" t="str">
        <f t="shared" si="707"/>
        <v>-</v>
      </c>
      <c r="AR755" s="209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335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335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335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335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335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335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197" t="s">
        <v>764</v>
      </c>
      <c r="C756" s="260"/>
      <c r="D756" s="260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28"/>
      <c r="M756" s="129"/>
      <c r="N756" s="130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39" t="str">
        <f t="shared" si="701"/>
        <v>-</v>
      </c>
      <c r="S756" s="209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28" t="str">
        <f t="shared" si="702"/>
        <v>-</v>
      </c>
      <c r="X756" s="209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334" t="str">
        <f t="shared" si="729"/>
        <v>-</v>
      </c>
      <c r="AC756" s="209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334" t="str">
        <f t="shared" si="703"/>
        <v>-</v>
      </c>
      <c r="AH756" s="209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334" t="str">
        <f t="shared" si="705"/>
        <v>-</v>
      </c>
      <c r="AM756" s="209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334" t="str">
        <f t="shared" si="707"/>
        <v>-</v>
      </c>
      <c r="AR756" s="209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335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335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335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335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335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335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197" t="s">
        <v>765</v>
      </c>
      <c r="C757" s="260"/>
      <c r="D757" s="260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28"/>
      <c r="M757" s="129"/>
      <c r="N757" s="130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39" t="str">
        <f t="shared" si="701"/>
        <v>-</v>
      </c>
      <c r="S757" s="209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28" t="str">
        <f t="shared" si="702"/>
        <v>-</v>
      </c>
      <c r="X757" s="209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334" t="str">
        <f t="shared" si="729"/>
        <v>-</v>
      </c>
      <c r="AC757" s="209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334" t="str">
        <f t="shared" si="703"/>
        <v>-</v>
      </c>
      <c r="AH757" s="209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334" t="str">
        <f t="shared" si="705"/>
        <v>-</v>
      </c>
      <c r="AM757" s="209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334" t="str">
        <f t="shared" si="707"/>
        <v>-</v>
      </c>
      <c r="AR757" s="209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335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335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335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335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335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335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197" t="s">
        <v>766</v>
      </c>
      <c r="C758" s="260"/>
      <c r="D758" s="260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28"/>
      <c r="M758" s="129"/>
      <c r="N758" s="130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39" t="str">
        <f t="shared" si="701"/>
        <v>-</v>
      </c>
      <c r="S758" s="209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28" t="str">
        <f t="shared" si="702"/>
        <v>-</v>
      </c>
      <c r="X758" s="209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334" t="str">
        <f t="shared" si="729"/>
        <v>-</v>
      </c>
      <c r="AC758" s="209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334" t="str">
        <f t="shared" si="703"/>
        <v>-</v>
      </c>
      <c r="AH758" s="209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334" t="str">
        <f t="shared" si="705"/>
        <v>-</v>
      </c>
      <c r="AM758" s="209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334" t="str">
        <f t="shared" si="707"/>
        <v>-</v>
      </c>
      <c r="AR758" s="209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335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335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335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335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335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335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197" t="s">
        <v>767</v>
      </c>
      <c r="C759" s="260"/>
      <c r="D759" s="260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28"/>
      <c r="M759" s="129"/>
      <c r="N759" s="130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39" t="str">
        <f t="shared" si="701"/>
        <v>-</v>
      </c>
      <c r="S759" s="209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28" t="str">
        <f t="shared" si="702"/>
        <v>-</v>
      </c>
      <c r="X759" s="209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334" t="str">
        <f t="shared" si="729"/>
        <v>-</v>
      </c>
      <c r="AC759" s="209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334" t="str">
        <f t="shared" si="703"/>
        <v>-</v>
      </c>
      <c r="AH759" s="209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334" t="str">
        <f t="shared" si="705"/>
        <v>-</v>
      </c>
      <c r="AM759" s="209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334" t="str">
        <f t="shared" si="707"/>
        <v>-</v>
      </c>
      <c r="AR759" s="209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335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335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335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335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335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335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197" t="s">
        <v>768</v>
      </c>
      <c r="C760" s="260"/>
      <c r="D760" s="260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28"/>
      <c r="M760" s="129"/>
      <c r="N760" s="130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39" t="str">
        <f t="shared" si="701"/>
        <v>-</v>
      </c>
      <c r="S760" s="209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28" t="str">
        <f t="shared" si="702"/>
        <v>-</v>
      </c>
      <c r="X760" s="209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334" t="str">
        <f t="shared" si="729"/>
        <v>-</v>
      </c>
      <c r="AC760" s="209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334" t="str">
        <f t="shared" si="703"/>
        <v>-</v>
      </c>
      <c r="AH760" s="209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334" t="str">
        <f t="shared" si="705"/>
        <v>-</v>
      </c>
      <c r="AM760" s="209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334" t="str">
        <f t="shared" si="707"/>
        <v>-</v>
      </c>
      <c r="AR760" s="209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335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335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335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335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335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335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197" t="s">
        <v>769</v>
      </c>
      <c r="C761" s="260"/>
      <c r="D761" s="260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28"/>
      <c r="M761" s="129"/>
      <c r="N761" s="130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39" t="str">
        <f t="shared" si="701"/>
        <v>-</v>
      </c>
      <c r="S761" s="209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28" t="str">
        <f t="shared" si="702"/>
        <v>-</v>
      </c>
      <c r="X761" s="209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334" t="str">
        <f t="shared" si="729"/>
        <v>-</v>
      </c>
      <c r="AC761" s="209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334" t="str">
        <f t="shared" si="703"/>
        <v>-</v>
      </c>
      <c r="AH761" s="209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334" t="str">
        <f t="shared" si="705"/>
        <v>-</v>
      </c>
      <c r="AM761" s="209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334" t="str">
        <f t="shared" si="707"/>
        <v>-</v>
      </c>
      <c r="AR761" s="209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335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335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335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335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335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335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197" t="s">
        <v>770</v>
      </c>
      <c r="C762" s="260"/>
      <c r="D762" s="260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28"/>
      <c r="M762" s="129"/>
      <c r="N762" s="130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39" t="str">
        <f t="shared" si="701"/>
        <v>-</v>
      </c>
      <c r="S762" s="209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28" t="str">
        <f t="shared" si="702"/>
        <v>-</v>
      </c>
      <c r="X762" s="209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334" t="str">
        <f t="shared" si="729"/>
        <v>-</v>
      </c>
      <c r="AC762" s="209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334" t="str">
        <f t="shared" si="703"/>
        <v>-</v>
      </c>
      <c r="AH762" s="209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334" t="str">
        <f t="shared" si="705"/>
        <v>-</v>
      </c>
      <c r="AM762" s="209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334" t="str">
        <f t="shared" si="707"/>
        <v>-</v>
      </c>
      <c r="AR762" s="209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335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335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335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335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335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335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197" t="s">
        <v>771</v>
      </c>
      <c r="C763" s="260"/>
      <c r="D763" s="260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28"/>
      <c r="M763" s="129"/>
      <c r="N763" s="130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39" t="str">
        <f t="shared" si="701"/>
        <v>-</v>
      </c>
      <c r="S763" s="209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28" t="str">
        <f t="shared" si="702"/>
        <v>-</v>
      </c>
      <c r="X763" s="209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334" t="str">
        <f t="shared" si="729"/>
        <v>-</v>
      </c>
      <c r="AC763" s="209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334" t="str">
        <f t="shared" si="703"/>
        <v>-</v>
      </c>
      <c r="AH763" s="209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334" t="str">
        <f t="shared" si="705"/>
        <v>-</v>
      </c>
      <c r="AM763" s="209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334" t="str">
        <f t="shared" si="707"/>
        <v>-</v>
      </c>
      <c r="AR763" s="209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335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335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335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335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335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335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197" t="s">
        <v>772</v>
      </c>
      <c r="C764" s="260"/>
      <c r="D764" s="260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28"/>
      <c r="M764" s="129"/>
      <c r="N764" s="130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39" t="str">
        <f t="shared" si="701"/>
        <v>-</v>
      </c>
      <c r="S764" s="209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28" t="str">
        <f t="shared" si="702"/>
        <v>-</v>
      </c>
      <c r="X764" s="209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334" t="str">
        <f t="shared" si="729"/>
        <v>-</v>
      </c>
      <c r="AC764" s="209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334" t="str">
        <f t="shared" si="703"/>
        <v>-</v>
      </c>
      <c r="AH764" s="209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334" t="str">
        <f t="shared" si="705"/>
        <v>-</v>
      </c>
      <c r="AM764" s="209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334" t="str">
        <f t="shared" si="707"/>
        <v>-</v>
      </c>
      <c r="AR764" s="209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335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335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335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335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335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335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197" t="s">
        <v>773</v>
      </c>
      <c r="C765" s="260"/>
      <c r="D765" s="260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28"/>
      <c r="M765" s="129"/>
      <c r="N765" s="130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39" t="str">
        <f t="shared" si="701"/>
        <v>-</v>
      </c>
      <c r="S765" s="209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28" t="str">
        <f t="shared" si="702"/>
        <v>-</v>
      </c>
      <c r="X765" s="209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334" t="str">
        <f t="shared" si="729"/>
        <v>-</v>
      </c>
      <c r="AC765" s="209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334" t="str">
        <f t="shared" si="703"/>
        <v>-</v>
      </c>
      <c r="AH765" s="209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334" t="str">
        <f t="shared" si="705"/>
        <v>-</v>
      </c>
      <c r="AM765" s="209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334" t="str">
        <f t="shared" si="707"/>
        <v>-</v>
      </c>
      <c r="AR765" s="209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335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335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335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335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335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335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197" t="s">
        <v>774</v>
      </c>
      <c r="C766" s="260"/>
      <c r="D766" s="260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28"/>
      <c r="M766" s="129"/>
      <c r="N766" s="130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39" t="str">
        <f t="shared" si="701"/>
        <v>-</v>
      </c>
      <c r="S766" s="209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28" t="str">
        <f t="shared" si="702"/>
        <v>-</v>
      </c>
      <c r="X766" s="209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334" t="str">
        <f t="shared" si="729"/>
        <v>-</v>
      </c>
      <c r="AC766" s="209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334" t="str">
        <f t="shared" si="703"/>
        <v>-</v>
      </c>
      <c r="AH766" s="209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334" t="str">
        <f t="shared" si="705"/>
        <v>-</v>
      </c>
      <c r="AM766" s="209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334" t="str">
        <f t="shared" si="707"/>
        <v>-</v>
      </c>
      <c r="AR766" s="209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335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335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335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335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335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335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197" t="s">
        <v>775</v>
      </c>
      <c r="C767" s="260"/>
      <c r="D767" s="260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28"/>
      <c r="M767" s="129"/>
      <c r="N767" s="130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39" t="str">
        <f t="shared" si="701"/>
        <v>-</v>
      </c>
      <c r="S767" s="209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28" t="str">
        <f t="shared" si="702"/>
        <v>-</v>
      </c>
      <c r="X767" s="209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334" t="str">
        <f t="shared" si="729"/>
        <v>-</v>
      </c>
      <c r="AC767" s="209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334" t="str">
        <f t="shared" si="703"/>
        <v>-</v>
      </c>
      <c r="AH767" s="209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334" t="str">
        <f t="shared" si="705"/>
        <v>-</v>
      </c>
      <c r="AM767" s="209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334" t="str">
        <f t="shared" si="707"/>
        <v>-</v>
      </c>
      <c r="AR767" s="209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335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335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335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335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335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335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197" t="s">
        <v>776</v>
      </c>
      <c r="C768" s="260"/>
      <c r="D768" s="260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28"/>
      <c r="M768" s="129"/>
      <c r="N768" s="130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39" t="str">
        <f t="shared" si="701"/>
        <v>-</v>
      </c>
      <c r="S768" s="209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28" t="str">
        <f t="shared" si="702"/>
        <v>-</v>
      </c>
      <c r="X768" s="209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334" t="str">
        <f t="shared" si="729"/>
        <v>-</v>
      </c>
      <c r="AC768" s="209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334" t="str">
        <f t="shared" si="703"/>
        <v>-</v>
      </c>
      <c r="AH768" s="209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334" t="str">
        <f t="shared" si="705"/>
        <v>-</v>
      </c>
      <c r="AM768" s="209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334" t="str">
        <f t="shared" si="707"/>
        <v>-</v>
      </c>
      <c r="AR768" s="209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335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335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335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335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335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335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197" t="s">
        <v>777</v>
      </c>
      <c r="C769" s="260"/>
      <c r="D769" s="260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28"/>
      <c r="M769" s="129"/>
      <c r="N769" s="130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39" t="str">
        <f t="shared" si="701"/>
        <v>-</v>
      </c>
      <c r="S769" s="209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28" t="str">
        <f t="shared" si="702"/>
        <v>-</v>
      </c>
      <c r="X769" s="209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334" t="str">
        <f t="shared" si="729"/>
        <v>-</v>
      </c>
      <c r="AC769" s="209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334" t="str">
        <f t="shared" si="703"/>
        <v>-</v>
      </c>
      <c r="AH769" s="209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334" t="str">
        <f t="shared" si="705"/>
        <v>-</v>
      </c>
      <c r="AM769" s="209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334" t="str">
        <f t="shared" si="707"/>
        <v>-</v>
      </c>
      <c r="AR769" s="209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335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335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335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335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335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335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197" t="s">
        <v>778</v>
      </c>
      <c r="C770" s="260"/>
      <c r="D770" s="260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28"/>
      <c r="M770" s="129"/>
      <c r="N770" s="130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39" t="str">
        <f t="shared" si="701"/>
        <v>-</v>
      </c>
      <c r="S770" s="209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28" t="str">
        <f t="shared" si="702"/>
        <v>-</v>
      </c>
      <c r="X770" s="209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334" t="str">
        <f t="shared" si="729"/>
        <v>-</v>
      </c>
      <c r="AC770" s="209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334" t="str">
        <f t="shared" si="703"/>
        <v>-</v>
      </c>
      <c r="AH770" s="209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334" t="str">
        <f t="shared" si="705"/>
        <v>-</v>
      </c>
      <c r="AM770" s="209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334" t="str">
        <f t="shared" si="707"/>
        <v>-</v>
      </c>
      <c r="AR770" s="209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335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335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335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335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335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335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197" t="s">
        <v>779</v>
      </c>
      <c r="C771" s="260"/>
      <c r="D771" s="260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28"/>
      <c r="M771" s="129"/>
      <c r="N771" s="130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39" t="str">
        <f t="shared" si="701"/>
        <v>-</v>
      </c>
      <c r="S771" s="209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28" t="str">
        <f t="shared" si="702"/>
        <v>-</v>
      </c>
      <c r="X771" s="209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334" t="str">
        <f t="shared" si="729"/>
        <v>-</v>
      </c>
      <c r="AC771" s="209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334" t="str">
        <f t="shared" si="703"/>
        <v>-</v>
      </c>
      <c r="AH771" s="209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334" t="str">
        <f t="shared" si="705"/>
        <v>-</v>
      </c>
      <c r="AM771" s="209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334" t="str">
        <f t="shared" si="707"/>
        <v>-</v>
      </c>
      <c r="AR771" s="209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335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335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335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335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335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335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197" t="s">
        <v>780</v>
      </c>
      <c r="C772" s="260"/>
      <c r="D772" s="260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28"/>
      <c r="M772" s="129"/>
      <c r="N772" s="130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39" t="str">
        <f t="shared" si="701"/>
        <v>-</v>
      </c>
      <c r="S772" s="209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28" t="str">
        <f t="shared" si="702"/>
        <v>-</v>
      </c>
      <c r="X772" s="209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334" t="str">
        <f t="shared" si="729"/>
        <v>-</v>
      </c>
      <c r="AC772" s="209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334" t="str">
        <f t="shared" si="703"/>
        <v>-</v>
      </c>
      <c r="AH772" s="209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334" t="str">
        <f t="shared" si="705"/>
        <v>-</v>
      </c>
      <c r="AM772" s="209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334" t="str">
        <f t="shared" si="707"/>
        <v>-</v>
      </c>
      <c r="AR772" s="209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335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335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335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335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335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335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197" t="s">
        <v>781</v>
      </c>
      <c r="C773" s="260"/>
      <c r="D773" s="260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28"/>
      <c r="M773" s="129"/>
      <c r="N773" s="130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39" t="str">
        <f t="shared" si="701"/>
        <v>-</v>
      </c>
      <c r="S773" s="209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28" t="str">
        <f t="shared" si="702"/>
        <v>-</v>
      </c>
      <c r="X773" s="209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334" t="str">
        <f t="shared" si="729"/>
        <v>-</v>
      </c>
      <c r="AC773" s="209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334" t="str">
        <f t="shared" si="703"/>
        <v>-</v>
      </c>
      <c r="AH773" s="209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334" t="str">
        <f t="shared" si="705"/>
        <v>-</v>
      </c>
      <c r="AM773" s="209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334" t="str">
        <f t="shared" si="707"/>
        <v>-</v>
      </c>
      <c r="AR773" s="209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335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335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335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335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335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335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197" t="s">
        <v>782</v>
      </c>
      <c r="C774" s="260"/>
      <c r="D774" s="260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28"/>
      <c r="M774" s="129"/>
      <c r="N774" s="130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39" t="str">
        <f t="shared" si="701"/>
        <v>-</v>
      </c>
      <c r="S774" s="209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28" t="str">
        <f t="shared" si="702"/>
        <v>-</v>
      </c>
      <c r="X774" s="209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334" t="str">
        <f t="shared" si="729"/>
        <v>-</v>
      </c>
      <c r="AC774" s="209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334" t="str">
        <f t="shared" si="703"/>
        <v>-</v>
      </c>
      <c r="AH774" s="209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334" t="str">
        <f t="shared" si="705"/>
        <v>-</v>
      </c>
      <c r="AM774" s="209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334" t="str">
        <f t="shared" si="707"/>
        <v>-</v>
      </c>
      <c r="AR774" s="209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335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335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335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335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335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335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197" t="s">
        <v>783</v>
      </c>
      <c r="C775" s="260"/>
      <c r="D775" s="260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28"/>
      <c r="M775" s="129"/>
      <c r="N775" s="130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39" t="str">
        <f t="shared" si="701"/>
        <v>-</v>
      </c>
      <c r="S775" s="209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28" t="str">
        <f t="shared" si="702"/>
        <v>-</v>
      </c>
      <c r="X775" s="209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334" t="str">
        <f t="shared" si="729"/>
        <v>-</v>
      </c>
      <c r="AC775" s="209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334" t="str">
        <f t="shared" si="703"/>
        <v>-</v>
      </c>
      <c r="AH775" s="209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334" t="str">
        <f t="shared" si="705"/>
        <v>-</v>
      </c>
      <c r="AM775" s="209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334" t="str">
        <f t="shared" si="707"/>
        <v>-</v>
      </c>
      <c r="AR775" s="209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335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335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335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335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335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335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197" t="s">
        <v>784</v>
      </c>
      <c r="C776" s="260"/>
      <c r="D776" s="260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28"/>
      <c r="M776" s="129"/>
      <c r="N776" s="130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39" t="str">
        <f t="shared" si="701"/>
        <v>-</v>
      </c>
      <c r="S776" s="209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28" t="str">
        <f t="shared" si="702"/>
        <v>-</v>
      </c>
      <c r="X776" s="209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334" t="str">
        <f t="shared" si="729"/>
        <v>-</v>
      </c>
      <c r="AC776" s="209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334" t="str">
        <f t="shared" si="703"/>
        <v>-</v>
      </c>
      <c r="AH776" s="209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334" t="str">
        <f t="shared" si="705"/>
        <v>-</v>
      </c>
      <c r="AM776" s="209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334" t="str">
        <f t="shared" si="707"/>
        <v>-</v>
      </c>
      <c r="AR776" s="209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335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335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335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335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335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335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197" t="s">
        <v>785</v>
      </c>
      <c r="C777" s="260"/>
      <c r="D777" s="260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28"/>
      <c r="M777" s="129"/>
      <c r="N777" s="130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39" t="str">
        <f t="shared" si="701"/>
        <v>-</v>
      </c>
      <c r="S777" s="209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28" t="str">
        <f t="shared" si="702"/>
        <v>-</v>
      </c>
      <c r="X777" s="209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334" t="str">
        <f t="shared" si="729"/>
        <v>-</v>
      </c>
      <c r="AC777" s="209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334" t="str">
        <f t="shared" si="703"/>
        <v>-</v>
      </c>
      <c r="AH777" s="209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334" t="str">
        <f t="shared" si="705"/>
        <v>-</v>
      </c>
      <c r="AM777" s="209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334" t="str">
        <f t="shared" si="707"/>
        <v>-</v>
      </c>
      <c r="AR777" s="209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335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335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335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335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335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335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197" t="s">
        <v>786</v>
      </c>
      <c r="C778" s="260"/>
      <c r="D778" s="260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28"/>
      <c r="M778" s="129"/>
      <c r="N778" s="130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39" t="str">
        <f t="shared" si="701"/>
        <v>-</v>
      </c>
      <c r="S778" s="209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28" t="str">
        <f t="shared" si="702"/>
        <v>-</v>
      </c>
      <c r="X778" s="209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334" t="str">
        <f t="shared" si="729"/>
        <v>-</v>
      </c>
      <c r="AC778" s="209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334" t="str">
        <f t="shared" si="703"/>
        <v>-</v>
      </c>
      <c r="AH778" s="209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334" t="str">
        <f t="shared" si="705"/>
        <v>-</v>
      </c>
      <c r="AM778" s="209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334" t="str">
        <f t="shared" si="707"/>
        <v>-</v>
      </c>
      <c r="AR778" s="209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335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335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335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335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335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335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197" t="s">
        <v>787</v>
      </c>
      <c r="C779" s="260"/>
      <c r="D779" s="260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28"/>
      <c r="M779" s="129"/>
      <c r="N779" s="130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39" t="str">
        <f t="shared" si="701"/>
        <v>-</v>
      </c>
      <c r="S779" s="209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28" t="str">
        <f t="shared" si="702"/>
        <v>-</v>
      </c>
      <c r="X779" s="209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334" t="str">
        <f t="shared" si="729"/>
        <v>-</v>
      </c>
      <c r="AC779" s="209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334" t="str">
        <f t="shared" si="703"/>
        <v>-</v>
      </c>
      <c r="AH779" s="209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334" t="str">
        <f t="shared" si="705"/>
        <v>-</v>
      </c>
      <c r="AM779" s="209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334" t="str">
        <f t="shared" si="707"/>
        <v>-</v>
      </c>
      <c r="AR779" s="209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335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335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335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335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335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335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197" t="s">
        <v>788</v>
      </c>
      <c r="C780" s="260"/>
      <c r="D780" s="260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28"/>
      <c r="M780" s="129"/>
      <c r="N780" s="130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39" t="str">
        <f t="shared" si="701"/>
        <v>-</v>
      </c>
      <c r="S780" s="209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28" t="str">
        <f t="shared" si="702"/>
        <v>-</v>
      </c>
      <c r="X780" s="209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334" t="str">
        <f t="shared" si="729"/>
        <v>-</v>
      </c>
      <c r="AC780" s="209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334" t="str">
        <f t="shared" si="703"/>
        <v>-</v>
      </c>
      <c r="AH780" s="209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334" t="str">
        <f t="shared" si="705"/>
        <v>-</v>
      </c>
      <c r="AM780" s="209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334" t="str">
        <f t="shared" si="707"/>
        <v>-</v>
      </c>
      <c r="AR780" s="209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335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335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335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335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335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335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197" t="s">
        <v>789</v>
      </c>
      <c r="C781" s="260"/>
      <c r="D781" s="260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28"/>
      <c r="M781" s="129"/>
      <c r="N781" s="130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39" t="str">
        <f t="shared" si="701"/>
        <v>-</v>
      </c>
      <c r="S781" s="209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28" t="str">
        <f t="shared" si="702"/>
        <v>-</v>
      </c>
      <c r="X781" s="209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334" t="str">
        <f t="shared" si="729"/>
        <v>-</v>
      </c>
      <c r="AC781" s="209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334" t="str">
        <f t="shared" si="703"/>
        <v>-</v>
      </c>
      <c r="AH781" s="209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334" t="str">
        <f t="shared" si="705"/>
        <v>-</v>
      </c>
      <c r="AM781" s="209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334" t="str">
        <f t="shared" si="707"/>
        <v>-</v>
      </c>
      <c r="AR781" s="209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335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335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335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335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335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335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197" t="s">
        <v>790</v>
      </c>
      <c r="C782" s="260"/>
      <c r="D782" s="260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28"/>
      <c r="M782" s="129"/>
      <c r="N782" s="130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39" t="str">
        <f t="shared" si="701"/>
        <v>-</v>
      </c>
      <c r="S782" s="209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28" t="str">
        <f t="shared" si="702"/>
        <v>-</v>
      </c>
      <c r="X782" s="209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334" t="str">
        <f t="shared" si="729"/>
        <v>-</v>
      </c>
      <c r="AC782" s="209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334" t="str">
        <f t="shared" si="703"/>
        <v>-</v>
      </c>
      <c r="AH782" s="209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334" t="str">
        <f t="shared" si="705"/>
        <v>-</v>
      </c>
      <c r="AM782" s="209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334" t="str">
        <f t="shared" si="707"/>
        <v>-</v>
      </c>
      <c r="AR782" s="209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335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335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335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335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335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335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197" t="s">
        <v>791</v>
      </c>
      <c r="C783" s="260"/>
      <c r="D783" s="260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28"/>
      <c r="M783" s="129"/>
      <c r="N783" s="130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39" t="str">
        <f t="shared" si="701"/>
        <v>-</v>
      </c>
      <c r="S783" s="209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28" t="str">
        <f t="shared" si="702"/>
        <v>-</v>
      </c>
      <c r="X783" s="209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334" t="str">
        <f t="shared" si="729"/>
        <v>-</v>
      </c>
      <c r="AC783" s="209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334" t="str">
        <f t="shared" si="703"/>
        <v>-</v>
      </c>
      <c r="AH783" s="209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334" t="str">
        <f t="shared" si="705"/>
        <v>-</v>
      </c>
      <c r="AM783" s="209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334" t="str">
        <f t="shared" si="707"/>
        <v>-</v>
      </c>
      <c r="AR783" s="209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335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335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335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335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335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335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197" t="s">
        <v>792</v>
      </c>
      <c r="C784" s="260"/>
      <c r="D784" s="260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28"/>
      <c r="M784" s="129"/>
      <c r="N784" s="130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39" t="str">
        <f t="shared" si="701"/>
        <v>-</v>
      </c>
      <c r="S784" s="209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28" t="str">
        <f t="shared" si="702"/>
        <v>-</v>
      </c>
      <c r="X784" s="209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334" t="str">
        <f t="shared" si="729"/>
        <v>-</v>
      </c>
      <c r="AC784" s="209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334" t="str">
        <f t="shared" si="703"/>
        <v>-</v>
      </c>
      <c r="AH784" s="209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334" t="str">
        <f t="shared" si="705"/>
        <v>-</v>
      </c>
      <c r="AM784" s="209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334" t="str">
        <f t="shared" si="707"/>
        <v>-</v>
      </c>
      <c r="AR784" s="209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335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335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335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335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335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335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197" t="s">
        <v>793</v>
      </c>
      <c r="C785" s="260"/>
      <c r="D785" s="260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28"/>
      <c r="M785" s="129"/>
      <c r="N785" s="130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39" t="str">
        <f t="shared" si="701"/>
        <v>-</v>
      </c>
      <c r="S785" s="209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28" t="str">
        <f t="shared" si="702"/>
        <v>-</v>
      </c>
      <c r="X785" s="209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334" t="str">
        <f t="shared" si="729"/>
        <v>-</v>
      </c>
      <c r="AC785" s="209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334" t="str">
        <f t="shared" si="703"/>
        <v>-</v>
      </c>
      <c r="AH785" s="209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334" t="str">
        <f t="shared" si="705"/>
        <v>-</v>
      </c>
      <c r="AM785" s="209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334" t="str">
        <f t="shared" si="707"/>
        <v>-</v>
      </c>
      <c r="AR785" s="209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335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335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335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335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335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335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197" t="s">
        <v>794</v>
      </c>
      <c r="C786" s="260"/>
      <c r="D786" s="260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28"/>
      <c r="M786" s="129"/>
      <c r="N786" s="130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39" t="str">
        <f t="shared" si="701"/>
        <v>-</v>
      </c>
      <c r="S786" s="209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28" t="str">
        <f t="shared" si="702"/>
        <v>-</v>
      </c>
      <c r="X786" s="209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334" t="str">
        <f t="shared" si="729"/>
        <v>-</v>
      </c>
      <c r="AC786" s="209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334" t="str">
        <f t="shared" si="703"/>
        <v>-</v>
      </c>
      <c r="AH786" s="209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334" t="str">
        <f t="shared" si="705"/>
        <v>-</v>
      </c>
      <c r="AM786" s="209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334" t="str">
        <f t="shared" si="707"/>
        <v>-</v>
      </c>
      <c r="AR786" s="209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335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335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335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335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335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335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197" t="s">
        <v>795</v>
      </c>
      <c r="C787" s="260"/>
      <c r="D787" s="260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28"/>
      <c r="M787" s="129"/>
      <c r="N787" s="130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39" t="str">
        <f t="shared" si="701"/>
        <v>-</v>
      </c>
      <c r="S787" s="209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28" t="str">
        <f t="shared" si="702"/>
        <v>-</v>
      </c>
      <c r="X787" s="209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334" t="str">
        <f t="shared" si="729"/>
        <v>-</v>
      </c>
      <c r="AC787" s="209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334" t="str">
        <f t="shared" si="703"/>
        <v>-</v>
      </c>
      <c r="AH787" s="209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334" t="str">
        <f t="shared" si="705"/>
        <v>-</v>
      </c>
      <c r="AM787" s="209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334" t="str">
        <f t="shared" si="707"/>
        <v>-</v>
      </c>
      <c r="AR787" s="209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335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335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335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335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335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335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197" t="s">
        <v>796</v>
      </c>
      <c r="C788" s="260"/>
      <c r="D788" s="260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28"/>
      <c r="M788" s="129"/>
      <c r="N788" s="130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39" t="str">
        <f t="shared" si="701"/>
        <v>-</v>
      </c>
      <c r="S788" s="209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28" t="str">
        <f t="shared" si="702"/>
        <v>-</v>
      </c>
      <c r="X788" s="209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334" t="str">
        <f t="shared" si="729"/>
        <v>-</v>
      </c>
      <c r="AC788" s="209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334" t="str">
        <f t="shared" si="703"/>
        <v>-</v>
      </c>
      <c r="AH788" s="209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334" t="str">
        <f t="shared" si="705"/>
        <v>-</v>
      </c>
      <c r="AM788" s="209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334" t="str">
        <f t="shared" si="707"/>
        <v>-</v>
      </c>
      <c r="AR788" s="209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335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335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335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335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335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335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197" t="s">
        <v>797</v>
      </c>
      <c r="C789" s="260"/>
      <c r="D789" s="260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28"/>
      <c r="M789" s="129"/>
      <c r="N789" s="130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39" t="str">
        <f t="shared" si="701"/>
        <v>-</v>
      </c>
      <c r="S789" s="209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28" t="str">
        <f t="shared" si="702"/>
        <v>-</v>
      </c>
      <c r="X789" s="209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334" t="str">
        <f t="shared" si="729"/>
        <v>-</v>
      </c>
      <c r="AC789" s="209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334" t="str">
        <f t="shared" si="703"/>
        <v>-</v>
      </c>
      <c r="AH789" s="209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334" t="str">
        <f t="shared" si="705"/>
        <v>-</v>
      </c>
      <c r="AM789" s="209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334" t="str">
        <f t="shared" si="707"/>
        <v>-</v>
      </c>
      <c r="AR789" s="209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335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335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335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335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335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335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197" t="s">
        <v>798</v>
      </c>
      <c r="C790" s="260"/>
      <c r="D790" s="260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28"/>
      <c r="M790" s="129"/>
      <c r="N790" s="130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39" t="str">
        <f t="shared" si="701"/>
        <v>-</v>
      </c>
      <c r="S790" s="209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28" t="str">
        <f t="shared" si="702"/>
        <v>-</v>
      </c>
      <c r="X790" s="209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334" t="str">
        <f t="shared" si="729"/>
        <v>-</v>
      </c>
      <c r="AC790" s="209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334" t="str">
        <f t="shared" si="703"/>
        <v>-</v>
      </c>
      <c r="AH790" s="209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334" t="str">
        <f t="shared" si="705"/>
        <v>-</v>
      </c>
      <c r="AM790" s="209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334" t="str">
        <f t="shared" si="707"/>
        <v>-</v>
      </c>
      <c r="AR790" s="209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335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335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335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335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335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335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197" t="s">
        <v>799</v>
      </c>
      <c r="C791" s="260"/>
      <c r="D791" s="260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28"/>
      <c r="M791" s="129"/>
      <c r="N791" s="130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39" t="str">
        <f t="shared" si="701"/>
        <v>-</v>
      </c>
      <c r="S791" s="209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28" t="str">
        <f t="shared" si="702"/>
        <v>-</v>
      </c>
      <c r="X791" s="209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334" t="str">
        <f t="shared" si="729"/>
        <v>-</v>
      </c>
      <c r="AC791" s="209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334" t="str">
        <f t="shared" si="703"/>
        <v>-</v>
      </c>
      <c r="AH791" s="209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334" t="str">
        <f t="shared" si="705"/>
        <v>-</v>
      </c>
      <c r="AM791" s="209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334" t="str">
        <f t="shared" si="707"/>
        <v>-</v>
      </c>
      <c r="AR791" s="209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335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335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335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335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335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335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197" t="s">
        <v>800</v>
      </c>
      <c r="C792" s="260"/>
      <c r="D792" s="260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28"/>
      <c r="M792" s="129"/>
      <c r="N792" s="130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39" t="str">
        <f t="shared" si="701"/>
        <v>-</v>
      </c>
      <c r="S792" s="209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28" t="str">
        <f t="shared" si="702"/>
        <v>-</v>
      </c>
      <c r="X792" s="209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334" t="str">
        <f t="shared" si="729"/>
        <v>-</v>
      </c>
      <c r="AC792" s="209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334" t="str">
        <f t="shared" si="703"/>
        <v>-</v>
      </c>
      <c r="AH792" s="209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334" t="str">
        <f t="shared" si="705"/>
        <v>-</v>
      </c>
      <c r="AM792" s="209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334" t="str">
        <f t="shared" si="707"/>
        <v>-</v>
      </c>
      <c r="AR792" s="209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335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335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335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335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335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335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197" t="s">
        <v>801</v>
      </c>
      <c r="C793" s="260"/>
      <c r="D793" s="260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28"/>
      <c r="M793" s="129"/>
      <c r="N793" s="130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39" t="str">
        <f t="shared" si="701"/>
        <v>-</v>
      </c>
      <c r="S793" s="209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28" t="str">
        <f t="shared" si="702"/>
        <v>-</v>
      </c>
      <c r="X793" s="209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334" t="str">
        <f t="shared" si="729"/>
        <v>-</v>
      </c>
      <c r="AC793" s="209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334" t="str">
        <f t="shared" si="703"/>
        <v>-</v>
      </c>
      <c r="AH793" s="209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334" t="str">
        <f t="shared" si="705"/>
        <v>-</v>
      </c>
      <c r="AM793" s="209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334" t="str">
        <f t="shared" si="707"/>
        <v>-</v>
      </c>
      <c r="AR793" s="209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335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335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335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335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335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335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197" t="s">
        <v>802</v>
      </c>
      <c r="C794" s="260"/>
      <c r="D794" s="260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28"/>
      <c r="M794" s="129"/>
      <c r="N794" s="130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39" t="str">
        <f t="shared" si="701"/>
        <v>-</v>
      </c>
      <c r="S794" s="209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28" t="str">
        <f t="shared" si="702"/>
        <v>-</v>
      </c>
      <c r="X794" s="209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334" t="str">
        <f t="shared" si="729"/>
        <v>-</v>
      </c>
      <c r="AC794" s="209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334" t="str">
        <f t="shared" si="703"/>
        <v>-</v>
      </c>
      <c r="AH794" s="209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334" t="str">
        <f t="shared" si="705"/>
        <v>-</v>
      </c>
      <c r="AM794" s="209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334" t="str">
        <f t="shared" si="707"/>
        <v>-</v>
      </c>
      <c r="AR794" s="209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335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335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335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335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335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335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197" t="s">
        <v>803</v>
      </c>
      <c r="C795" s="260"/>
      <c r="D795" s="260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28"/>
      <c r="M795" s="129"/>
      <c r="N795" s="130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39" t="str">
        <f t="shared" si="701"/>
        <v>-</v>
      </c>
      <c r="S795" s="209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28" t="str">
        <f t="shared" si="702"/>
        <v>-</v>
      </c>
      <c r="X795" s="209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334" t="str">
        <f t="shared" si="729"/>
        <v>-</v>
      </c>
      <c r="AC795" s="209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334" t="str">
        <f t="shared" si="703"/>
        <v>-</v>
      </c>
      <c r="AH795" s="209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334" t="str">
        <f t="shared" si="705"/>
        <v>-</v>
      </c>
      <c r="AM795" s="209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334" t="str">
        <f t="shared" si="707"/>
        <v>-</v>
      </c>
      <c r="AR795" s="209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335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335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335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335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335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335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197" t="s">
        <v>804</v>
      </c>
      <c r="C796" s="260"/>
      <c r="D796" s="260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28"/>
      <c r="M796" s="129"/>
      <c r="N796" s="130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39" t="str">
        <f t="shared" si="701"/>
        <v>-</v>
      </c>
      <c r="S796" s="209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28" t="str">
        <f t="shared" si="702"/>
        <v>-</v>
      </c>
      <c r="X796" s="209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334" t="str">
        <f t="shared" si="729"/>
        <v>-</v>
      </c>
      <c r="AC796" s="209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334" t="str">
        <f t="shared" si="703"/>
        <v>-</v>
      </c>
      <c r="AH796" s="209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334" t="str">
        <f t="shared" si="705"/>
        <v>-</v>
      </c>
      <c r="AM796" s="209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334" t="str">
        <f t="shared" si="707"/>
        <v>-</v>
      </c>
      <c r="AR796" s="209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335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335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335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335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335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335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197" t="s">
        <v>805</v>
      </c>
      <c r="C797" s="260"/>
      <c r="D797" s="260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28"/>
      <c r="M797" s="129"/>
      <c r="N797" s="130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39" t="str">
        <f t="shared" si="701"/>
        <v>-</v>
      </c>
      <c r="S797" s="209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28" t="str">
        <f t="shared" si="702"/>
        <v>-</v>
      </c>
      <c r="X797" s="209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334" t="str">
        <f t="shared" si="729"/>
        <v>-</v>
      </c>
      <c r="AC797" s="209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334" t="str">
        <f t="shared" si="703"/>
        <v>-</v>
      </c>
      <c r="AH797" s="209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334" t="str">
        <f t="shared" si="705"/>
        <v>-</v>
      </c>
      <c r="AM797" s="209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334" t="str">
        <f t="shared" si="707"/>
        <v>-</v>
      </c>
      <c r="AR797" s="209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335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335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335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335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335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335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197" t="s">
        <v>806</v>
      </c>
      <c r="C798" s="260"/>
      <c r="D798" s="260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28"/>
      <c r="M798" s="129"/>
      <c r="N798" s="130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39" t="str">
        <f t="shared" si="701"/>
        <v>-</v>
      </c>
      <c r="S798" s="209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28" t="str">
        <f t="shared" si="702"/>
        <v>-</v>
      </c>
      <c r="X798" s="209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334" t="str">
        <f t="shared" si="729"/>
        <v>-</v>
      </c>
      <c r="AC798" s="209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334" t="str">
        <f t="shared" si="703"/>
        <v>-</v>
      </c>
      <c r="AH798" s="209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334" t="str">
        <f t="shared" si="705"/>
        <v>-</v>
      </c>
      <c r="AM798" s="209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334" t="str">
        <f t="shared" si="707"/>
        <v>-</v>
      </c>
      <c r="AR798" s="209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335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335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335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335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335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335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197" t="s">
        <v>807</v>
      </c>
      <c r="C799" s="260"/>
      <c r="D799" s="260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28"/>
      <c r="M799" s="129"/>
      <c r="N799" s="130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39" t="str">
        <f t="shared" si="701"/>
        <v>-</v>
      </c>
      <c r="S799" s="209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28" t="str">
        <f t="shared" si="702"/>
        <v>-</v>
      </c>
      <c r="X799" s="209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334" t="str">
        <f t="shared" si="729"/>
        <v>-</v>
      </c>
      <c r="AC799" s="209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334" t="str">
        <f t="shared" si="703"/>
        <v>-</v>
      </c>
      <c r="AH799" s="209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334" t="str">
        <f t="shared" si="705"/>
        <v>-</v>
      </c>
      <c r="AM799" s="209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334" t="str">
        <f t="shared" si="707"/>
        <v>-</v>
      </c>
      <c r="AR799" s="209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335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335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335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335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335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335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197" t="s">
        <v>808</v>
      </c>
      <c r="C800" s="260"/>
      <c r="D800" s="260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28"/>
      <c r="M800" s="129"/>
      <c r="N800" s="130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39" t="str">
        <f t="shared" si="701"/>
        <v>-</v>
      </c>
      <c r="S800" s="209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28" t="str">
        <f t="shared" si="702"/>
        <v>-</v>
      </c>
      <c r="X800" s="209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334" t="str">
        <f t="shared" si="729"/>
        <v>-</v>
      </c>
      <c r="AC800" s="209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334" t="str">
        <f t="shared" si="703"/>
        <v>-</v>
      </c>
      <c r="AH800" s="209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334" t="str">
        <f t="shared" si="705"/>
        <v>-</v>
      </c>
      <c r="AM800" s="209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334" t="str">
        <f t="shared" si="707"/>
        <v>-</v>
      </c>
      <c r="AR800" s="209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335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335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335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335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335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335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197" t="s">
        <v>809</v>
      </c>
      <c r="C801" s="260"/>
      <c r="D801" s="260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28"/>
      <c r="M801" s="129"/>
      <c r="N801" s="130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39" t="str">
        <f t="shared" si="701"/>
        <v>-</v>
      </c>
      <c r="S801" s="209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28" t="str">
        <f t="shared" si="702"/>
        <v>-</v>
      </c>
      <c r="X801" s="209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334" t="str">
        <f t="shared" si="729"/>
        <v>-</v>
      </c>
      <c r="AC801" s="209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334" t="str">
        <f t="shared" si="703"/>
        <v>-</v>
      </c>
      <c r="AH801" s="209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334" t="str">
        <f t="shared" si="705"/>
        <v>-</v>
      </c>
      <c r="AM801" s="209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334" t="str">
        <f t="shared" si="707"/>
        <v>-</v>
      </c>
      <c r="AR801" s="209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335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335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335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335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335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335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197" t="s">
        <v>810</v>
      </c>
      <c r="C802" s="260"/>
      <c r="D802" s="260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28"/>
      <c r="M802" s="129"/>
      <c r="N802" s="130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39" t="str">
        <f t="shared" si="701"/>
        <v>-</v>
      </c>
      <c r="S802" s="209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28" t="str">
        <f t="shared" si="702"/>
        <v>-</v>
      </c>
      <c r="X802" s="209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334" t="str">
        <f t="shared" si="729"/>
        <v>-</v>
      </c>
      <c r="AC802" s="209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334" t="str">
        <f t="shared" si="703"/>
        <v>-</v>
      </c>
      <c r="AH802" s="209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334" t="str">
        <f t="shared" si="705"/>
        <v>-</v>
      </c>
      <c r="AM802" s="209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334" t="str">
        <f t="shared" si="707"/>
        <v>-</v>
      </c>
      <c r="AR802" s="209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335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335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335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335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335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335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197" t="s">
        <v>811</v>
      </c>
      <c r="C803" s="260"/>
      <c r="D803" s="260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28"/>
      <c r="M803" s="129"/>
      <c r="N803" s="130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39" t="str">
        <f t="shared" si="701"/>
        <v>-</v>
      </c>
      <c r="S803" s="209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28" t="str">
        <f t="shared" si="702"/>
        <v>-</v>
      </c>
      <c r="X803" s="209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334" t="str">
        <f t="shared" si="729"/>
        <v>-</v>
      </c>
      <c r="AC803" s="209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334" t="str">
        <f t="shared" si="703"/>
        <v>-</v>
      </c>
      <c r="AH803" s="209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334" t="str">
        <f t="shared" si="705"/>
        <v>-</v>
      </c>
      <c r="AM803" s="209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334" t="str">
        <f t="shared" si="707"/>
        <v>-</v>
      </c>
      <c r="AR803" s="209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335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335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335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335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335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335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197" t="s">
        <v>812</v>
      </c>
      <c r="C804" s="260"/>
      <c r="D804" s="260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28"/>
      <c r="M804" s="129"/>
      <c r="N804" s="130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39" t="str">
        <f t="shared" ref="R804:R867" si="761">IF(AND($C804&gt;0,$F804="Electricité",$D804&lt;DATEVALUE("30/06/2023")),P804,"-")</f>
        <v>-</v>
      </c>
      <c r="S804" s="209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28" t="str">
        <f t="shared" ref="W804:X867" si="762">IF(AND($C804&gt;0,$F804="Electricité",$D804&lt;DATEVALUE("30/06/2023")),U804,"-")</f>
        <v>-</v>
      </c>
      <c r="X804" s="209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334" t="str">
        <f t="shared" si="729"/>
        <v>-</v>
      </c>
      <c r="AC804" s="209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334" t="str">
        <f t="shared" ref="AG804:AG867" si="763">IF(AND($C804&gt;0,$F804="Electricité",$D804&lt;DATEVALUE("30/06/2023")),AE804,"-")</f>
        <v>-</v>
      </c>
      <c r="AH804" s="209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334" t="str">
        <f t="shared" ref="AL804:AL867" si="765">IF(AND($C804&gt;0,$F804="Electricité",$D804&lt;DATEVALUE("30/06/2023")),AJ804,"-")</f>
        <v>-</v>
      </c>
      <c r="AM804" s="209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334" t="str">
        <f t="shared" ref="AQ804:AQ867" si="767">IF(AND($C804&gt;0,$F804="Electricité",$D804&lt;DATEVALUE("30/06/2023")),AO804,"-")</f>
        <v>-</v>
      </c>
      <c r="AR804" s="209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335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335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335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335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335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335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197" t="s">
        <v>813</v>
      </c>
      <c r="C805" s="260"/>
      <c r="D805" s="260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28"/>
      <c r="M805" s="129"/>
      <c r="N805" s="130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39" t="str">
        <f t="shared" si="761"/>
        <v>-</v>
      </c>
      <c r="S805" s="209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28" t="str">
        <f t="shared" si="762"/>
        <v>-</v>
      </c>
      <c r="X805" s="209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334" t="str">
        <f t="shared" ref="AB805:AC868" si="789">IF(AND($C805&gt;0,$F805="Electricité",$D805&lt;DATEVALUE("30/06/2023")),Z805,"-")</f>
        <v>-</v>
      </c>
      <c r="AC805" s="209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334" t="str">
        <f t="shared" si="763"/>
        <v>-</v>
      </c>
      <c r="AH805" s="209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334" t="str">
        <f t="shared" si="765"/>
        <v>-</v>
      </c>
      <c r="AM805" s="209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334" t="str">
        <f t="shared" si="767"/>
        <v>-</v>
      </c>
      <c r="AR805" s="209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335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335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335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335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335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335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197" t="s">
        <v>814</v>
      </c>
      <c r="C806" s="260"/>
      <c r="D806" s="260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28"/>
      <c r="M806" s="129"/>
      <c r="N806" s="130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39" t="str">
        <f t="shared" si="761"/>
        <v>-</v>
      </c>
      <c r="S806" s="209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28" t="str">
        <f t="shared" si="762"/>
        <v>-</v>
      </c>
      <c r="X806" s="209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334" t="str">
        <f t="shared" si="789"/>
        <v>-</v>
      </c>
      <c r="AC806" s="209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334" t="str">
        <f t="shared" si="763"/>
        <v>-</v>
      </c>
      <c r="AH806" s="209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334" t="str">
        <f t="shared" si="765"/>
        <v>-</v>
      </c>
      <c r="AM806" s="209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334" t="str">
        <f t="shared" si="767"/>
        <v>-</v>
      </c>
      <c r="AR806" s="209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335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335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335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335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335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335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197" t="s">
        <v>815</v>
      </c>
      <c r="C807" s="260"/>
      <c r="D807" s="260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28"/>
      <c r="M807" s="129"/>
      <c r="N807" s="130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39" t="str">
        <f t="shared" si="761"/>
        <v>-</v>
      </c>
      <c r="S807" s="209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28" t="str">
        <f t="shared" si="762"/>
        <v>-</v>
      </c>
      <c r="X807" s="209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334" t="str">
        <f t="shared" si="789"/>
        <v>-</v>
      </c>
      <c r="AC807" s="209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334" t="str">
        <f t="shared" si="763"/>
        <v>-</v>
      </c>
      <c r="AH807" s="209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334" t="str">
        <f t="shared" si="765"/>
        <v>-</v>
      </c>
      <c r="AM807" s="209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334" t="str">
        <f t="shared" si="767"/>
        <v>-</v>
      </c>
      <c r="AR807" s="209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335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335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335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335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335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335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197" t="s">
        <v>816</v>
      </c>
      <c r="C808" s="260"/>
      <c r="D808" s="260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28"/>
      <c r="M808" s="129"/>
      <c r="N808" s="130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39" t="str">
        <f t="shared" si="761"/>
        <v>-</v>
      </c>
      <c r="S808" s="209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28" t="str">
        <f t="shared" si="762"/>
        <v>-</v>
      </c>
      <c r="X808" s="209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334" t="str">
        <f t="shared" si="789"/>
        <v>-</v>
      </c>
      <c r="AC808" s="209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334" t="str">
        <f t="shared" si="763"/>
        <v>-</v>
      </c>
      <c r="AH808" s="209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334" t="str">
        <f t="shared" si="765"/>
        <v>-</v>
      </c>
      <c r="AM808" s="209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334" t="str">
        <f t="shared" si="767"/>
        <v>-</v>
      </c>
      <c r="AR808" s="209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335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335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335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335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335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335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197" t="s">
        <v>817</v>
      </c>
      <c r="C809" s="260"/>
      <c r="D809" s="260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28"/>
      <c r="M809" s="129"/>
      <c r="N809" s="130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39" t="str">
        <f t="shared" si="761"/>
        <v>-</v>
      </c>
      <c r="S809" s="209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28" t="str">
        <f t="shared" si="762"/>
        <v>-</v>
      </c>
      <c r="X809" s="209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334" t="str">
        <f t="shared" si="789"/>
        <v>-</v>
      </c>
      <c r="AC809" s="209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334" t="str">
        <f t="shared" si="763"/>
        <v>-</v>
      </c>
      <c r="AH809" s="209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334" t="str">
        <f t="shared" si="765"/>
        <v>-</v>
      </c>
      <c r="AM809" s="209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334" t="str">
        <f t="shared" si="767"/>
        <v>-</v>
      </c>
      <c r="AR809" s="209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335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335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335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335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335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335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197" t="s">
        <v>818</v>
      </c>
      <c r="C810" s="260"/>
      <c r="D810" s="260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28"/>
      <c r="M810" s="129"/>
      <c r="N810" s="130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39" t="str">
        <f t="shared" si="761"/>
        <v>-</v>
      </c>
      <c r="S810" s="209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28" t="str">
        <f t="shared" si="762"/>
        <v>-</v>
      </c>
      <c r="X810" s="209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334" t="str">
        <f t="shared" si="789"/>
        <v>-</v>
      </c>
      <c r="AC810" s="209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334" t="str">
        <f t="shared" si="763"/>
        <v>-</v>
      </c>
      <c r="AH810" s="209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334" t="str">
        <f t="shared" si="765"/>
        <v>-</v>
      </c>
      <c r="AM810" s="209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334" t="str">
        <f t="shared" si="767"/>
        <v>-</v>
      </c>
      <c r="AR810" s="209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335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335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335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335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335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335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197" t="s">
        <v>819</v>
      </c>
      <c r="C811" s="260"/>
      <c r="D811" s="260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28"/>
      <c r="M811" s="129"/>
      <c r="N811" s="130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39" t="str">
        <f t="shared" si="761"/>
        <v>-</v>
      </c>
      <c r="S811" s="209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28" t="str">
        <f t="shared" si="762"/>
        <v>-</v>
      </c>
      <c r="X811" s="209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334" t="str">
        <f t="shared" si="789"/>
        <v>-</v>
      </c>
      <c r="AC811" s="209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334" t="str">
        <f t="shared" si="763"/>
        <v>-</v>
      </c>
      <c r="AH811" s="209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334" t="str">
        <f t="shared" si="765"/>
        <v>-</v>
      </c>
      <c r="AM811" s="209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334" t="str">
        <f t="shared" si="767"/>
        <v>-</v>
      </c>
      <c r="AR811" s="209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335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335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335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335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335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335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197" t="s">
        <v>820</v>
      </c>
      <c r="C812" s="260"/>
      <c r="D812" s="260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28"/>
      <c r="M812" s="129"/>
      <c r="N812" s="130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39" t="str">
        <f t="shared" si="761"/>
        <v>-</v>
      </c>
      <c r="S812" s="209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28" t="str">
        <f t="shared" si="762"/>
        <v>-</v>
      </c>
      <c r="X812" s="209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334" t="str">
        <f t="shared" si="789"/>
        <v>-</v>
      </c>
      <c r="AC812" s="209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334" t="str">
        <f t="shared" si="763"/>
        <v>-</v>
      </c>
      <c r="AH812" s="209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334" t="str">
        <f t="shared" si="765"/>
        <v>-</v>
      </c>
      <c r="AM812" s="209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334" t="str">
        <f t="shared" si="767"/>
        <v>-</v>
      </c>
      <c r="AR812" s="209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335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335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335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335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335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335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197" t="s">
        <v>821</v>
      </c>
      <c r="C813" s="260"/>
      <c r="D813" s="260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28"/>
      <c r="M813" s="129"/>
      <c r="N813" s="130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39" t="str">
        <f t="shared" si="761"/>
        <v>-</v>
      </c>
      <c r="S813" s="209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28" t="str">
        <f t="shared" si="762"/>
        <v>-</v>
      </c>
      <c r="X813" s="209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334" t="str">
        <f t="shared" si="789"/>
        <v>-</v>
      </c>
      <c r="AC813" s="209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334" t="str">
        <f t="shared" si="763"/>
        <v>-</v>
      </c>
      <c r="AH813" s="209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334" t="str">
        <f t="shared" si="765"/>
        <v>-</v>
      </c>
      <c r="AM813" s="209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334" t="str">
        <f t="shared" si="767"/>
        <v>-</v>
      </c>
      <c r="AR813" s="209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335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335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335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335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335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335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197" t="s">
        <v>822</v>
      </c>
      <c r="C814" s="260"/>
      <c r="D814" s="260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28"/>
      <c r="M814" s="129"/>
      <c r="N814" s="130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39" t="str">
        <f t="shared" si="761"/>
        <v>-</v>
      </c>
      <c r="S814" s="209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28" t="str">
        <f t="shared" si="762"/>
        <v>-</v>
      </c>
      <c r="X814" s="209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334" t="str">
        <f t="shared" si="789"/>
        <v>-</v>
      </c>
      <c r="AC814" s="209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334" t="str">
        <f t="shared" si="763"/>
        <v>-</v>
      </c>
      <c r="AH814" s="209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334" t="str">
        <f t="shared" si="765"/>
        <v>-</v>
      </c>
      <c r="AM814" s="209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334" t="str">
        <f t="shared" si="767"/>
        <v>-</v>
      </c>
      <c r="AR814" s="209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335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335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335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335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335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335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197" t="s">
        <v>823</v>
      </c>
      <c r="C815" s="260"/>
      <c r="D815" s="260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28"/>
      <c r="M815" s="129"/>
      <c r="N815" s="130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39" t="str">
        <f t="shared" si="761"/>
        <v>-</v>
      </c>
      <c r="S815" s="209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28" t="str">
        <f t="shared" si="762"/>
        <v>-</v>
      </c>
      <c r="X815" s="209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334" t="str">
        <f t="shared" si="789"/>
        <v>-</v>
      </c>
      <c r="AC815" s="209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334" t="str">
        <f t="shared" si="763"/>
        <v>-</v>
      </c>
      <c r="AH815" s="209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334" t="str">
        <f t="shared" si="765"/>
        <v>-</v>
      </c>
      <c r="AM815" s="209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334" t="str">
        <f t="shared" si="767"/>
        <v>-</v>
      </c>
      <c r="AR815" s="209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335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335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335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335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335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335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197" t="s">
        <v>824</v>
      </c>
      <c r="C816" s="260"/>
      <c r="D816" s="260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28"/>
      <c r="M816" s="129"/>
      <c r="N816" s="130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39" t="str">
        <f t="shared" si="761"/>
        <v>-</v>
      </c>
      <c r="S816" s="209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28" t="str">
        <f t="shared" si="762"/>
        <v>-</v>
      </c>
      <c r="X816" s="209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334" t="str">
        <f t="shared" si="789"/>
        <v>-</v>
      </c>
      <c r="AC816" s="209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334" t="str">
        <f t="shared" si="763"/>
        <v>-</v>
      </c>
      <c r="AH816" s="209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334" t="str">
        <f t="shared" si="765"/>
        <v>-</v>
      </c>
      <c r="AM816" s="209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334" t="str">
        <f t="shared" si="767"/>
        <v>-</v>
      </c>
      <c r="AR816" s="209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335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335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335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335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335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335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197" t="s">
        <v>825</v>
      </c>
      <c r="C817" s="260"/>
      <c r="D817" s="260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28"/>
      <c r="M817" s="129"/>
      <c r="N817" s="130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39" t="str">
        <f t="shared" si="761"/>
        <v>-</v>
      </c>
      <c r="S817" s="209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28" t="str">
        <f t="shared" si="762"/>
        <v>-</v>
      </c>
      <c r="X817" s="209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334" t="str">
        <f t="shared" si="789"/>
        <v>-</v>
      </c>
      <c r="AC817" s="209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334" t="str">
        <f t="shared" si="763"/>
        <v>-</v>
      </c>
      <c r="AH817" s="209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334" t="str">
        <f t="shared" si="765"/>
        <v>-</v>
      </c>
      <c r="AM817" s="209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334" t="str">
        <f t="shared" si="767"/>
        <v>-</v>
      </c>
      <c r="AR817" s="209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335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335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335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335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335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335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197" t="s">
        <v>826</v>
      </c>
      <c r="C818" s="260"/>
      <c r="D818" s="260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28"/>
      <c r="M818" s="129"/>
      <c r="N818" s="130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39" t="str">
        <f t="shared" si="761"/>
        <v>-</v>
      </c>
      <c r="S818" s="209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28" t="str">
        <f t="shared" si="762"/>
        <v>-</v>
      </c>
      <c r="X818" s="209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334" t="str">
        <f t="shared" si="789"/>
        <v>-</v>
      </c>
      <c r="AC818" s="209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334" t="str">
        <f t="shared" si="763"/>
        <v>-</v>
      </c>
      <c r="AH818" s="209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334" t="str">
        <f t="shared" si="765"/>
        <v>-</v>
      </c>
      <c r="AM818" s="209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334" t="str">
        <f t="shared" si="767"/>
        <v>-</v>
      </c>
      <c r="AR818" s="209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335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335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335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335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335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335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197" t="s">
        <v>827</v>
      </c>
      <c r="C819" s="260"/>
      <c r="D819" s="260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28"/>
      <c r="M819" s="129"/>
      <c r="N819" s="130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39" t="str">
        <f t="shared" si="761"/>
        <v>-</v>
      </c>
      <c r="S819" s="209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28" t="str">
        <f t="shared" si="762"/>
        <v>-</v>
      </c>
      <c r="X819" s="209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334" t="str">
        <f t="shared" si="789"/>
        <v>-</v>
      </c>
      <c r="AC819" s="209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334" t="str">
        <f t="shared" si="763"/>
        <v>-</v>
      </c>
      <c r="AH819" s="209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334" t="str">
        <f t="shared" si="765"/>
        <v>-</v>
      </c>
      <c r="AM819" s="209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334" t="str">
        <f t="shared" si="767"/>
        <v>-</v>
      </c>
      <c r="AR819" s="209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335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335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335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335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335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335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197" t="s">
        <v>828</v>
      </c>
      <c r="C820" s="260"/>
      <c r="D820" s="260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28"/>
      <c r="M820" s="129"/>
      <c r="N820" s="130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39" t="str">
        <f t="shared" si="761"/>
        <v>-</v>
      </c>
      <c r="S820" s="209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28" t="str">
        <f t="shared" si="762"/>
        <v>-</v>
      </c>
      <c r="X820" s="209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334" t="str">
        <f t="shared" si="789"/>
        <v>-</v>
      </c>
      <c r="AC820" s="209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334" t="str">
        <f t="shared" si="763"/>
        <v>-</v>
      </c>
      <c r="AH820" s="209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334" t="str">
        <f t="shared" si="765"/>
        <v>-</v>
      </c>
      <c r="AM820" s="209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334" t="str">
        <f t="shared" si="767"/>
        <v>-</v>
      </c>
      <c r="AR820" s="209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335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335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335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335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335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335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197" t="s">
        <v>829</v>
      </c>
      <c r="C821" s="260"/>
      <c r="D821" s="260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28"/>
      <c r="M821" s="129"/>
      <c r="N821" s="130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39" t="str">
        <f t="shared" si="761"/>
        <v>-</v>
      </c>
      <c r="S821" s="209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28" t="str">
        <f t="shared" si="762"/>
        <v>-</v>
      </c>
      <c r="X821" s="209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334" t="str">
        <f t="shared" si="789"/>
        <v>-</v>
      </c>
      <c r="AC821" s="209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334" t="str">
        <f t="shared" si="763"/>
        <v>-</v>
      </c>
      <c r="AH821" s="209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334" t="str">
        <f t="shared" si="765"/>
        <v>-</v>
      </c>
      <c r="AM821" s="209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334" t="str">
        <f t="shared" si="767"/>
        <v>-</v>
      </c>
      <c r="AR821" s="209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335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335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335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335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335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335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197" t="s">
        <v>830</v>
      </c>
      <c r="C822" s="260"/>
      <c r="D822" s="260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28"/>
      <c r="M822" s="129"/>
      <c r="N822" s="130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39" t="str">
        <f t="shared" si="761"/>
        <v>-</v>
      </c>
      <c r="S822" s="209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28" t="str">
        <f t="shared" si="762"/>
        <v>-</v>
      </c>
      <c r="X822" s="209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334" t="str">
        <f t="shared" si="789"/>
        <v>-</v>
      </c>
      <c r="AC822" s="209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334" t="str">
        <f t="shared" si="763"/>
        <v>-</v>
      </c>
      <c r="AH822" s="209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334" t="str">
        <f t="shared" si="765"/>
        <v>-</v>
      </c>
      <c r="AM822" s="209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334" t="str">
        <f t="shared" si="767"/>
        <v>-</v>
      </c>
      <c r="AR822" s="209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335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335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335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335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335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335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197" t="s">
        <v>831</v>
      </c>
      <c r="C823" s="260"/>
      <c r="D823" s="260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28"/>
      <c r="M823" s="129"/>
      <c r="N823" s="130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39" t="str">
        <f t="shared" si="761"/>
        <v>-</v>
      </c>
      <c r="S823" s="209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28" t="str">
        <f t="shared" si="762"/>
        <v>-</v>
      </c>
      <c r="X823" s="209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334" t="str">
        <f t="shared" si="789"/>
        <v>-</v>
      </c>
      <c r="AC823" s="209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334" t="str">
        <f t="shared" si="763"/>
        <v>-</v>
      </c>
      <c r="AH823" s="209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334" t="str">
        <f t="shared" si="765"/>
        <v>-</v>
      </c>
      <c r="AM823" s="209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334" t="str">
        <f t="shared" si="767"/>
        <v>-</v>
      </c>
      <c r="AR823" s="209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335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335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335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335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335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335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197" t="s">
        <v>832</v>
      </c>
      <c r="C824" s="260"/>
      <c r="D824" s="260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28"/>
      <c r="M824" s="129"/>
      <c r="N824" s="130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39" t="str">
        <f t="shared" si="761"/>
        <v>-</v>
      </c>
      <c r="S824" s="209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28" t="str">
        <f t="shared" si="762"/>
        <v>-</v>
      </c>
      <c r="X824" s="209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334" t="str">
        <f t="shared" si="789"/>
        <v>-</v>
      </c>
      <c r="AC824" s="209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334" t="str">
        <f t="shared" si="763"/>
        <v>-</v>
      </c>
      <c r="AH824" s="209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334" t="str">
        <f t="shared" si="765"/>
        <v>-</v>
      </c>
      <c r="AM824" s="209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334" t="str">
        <f t="shared" si="767"/>
        <v>-</v>
      </c>
      <c r="AR824" s="209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335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335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335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335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335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335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197" t="s">
        <v>833</v>
      </c>
      <c r="C825" s="260"/>
      <c r="D825" s="260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28"/>
      <c r="M825" s="129"/>
      <c r="N825" s="130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39" t="str">
        <f t="shared" si="761"/>
        <v>-</v>
      </c>
      <c r="S825" s="209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28" t="str">
        <f t="shared" si="762"/>
        <v>-</v>
      </c>
      <c r="X825" s="209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334" t="str">
        <f t="shared" si="789"/>
        <v>-</v>
      </c>
      <c r="AC825" s="209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334" t="str">
        <f t="shared" si="763"/>
        <v>-</v>
      </c>
      <c r="AH825" s="209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334" t="str">
        <f t="shared" si="765"/>
        <v>-</v>
      </c>
      <c r="AM825" s="209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334" t="str">
        <f t="shared" si="767"/>
        <v>-</v>
      </c>
      <c r="AR825" s="209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335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335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335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335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335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335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197" t="s">
        <v>834</v>
      </c>
      <c r="C826" s="260"/>
      <c r="D826" s="260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28"/>
      <c r="M826" s="129"/>
      <c r="N826" s="130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39" t="str">
        <f t="shared" si="761"/>
        <v>-</v>
      </c>
      <c r="S826" s="209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28" t="str">
        <f t="shared" si="762"/>
        <v>-</v>
      </c>
      <c r="X826" s="209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334" t="str">
        <f t="shared" si="789"/>
        <v>-</v>
      </c>
      <c r="AC826" s="209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334" t="str">
        <f t="shared" si="763"/>
        <v>-</v>
      </c>
      <c r="AH826" s="209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334" t="str">
        <f t="shared" si="765"/>
        <v>-</v>
      </c>
      <c r="AM826" s="209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334" t="str">
        <f t="shared" si="767"/>
        <v>-</v>
      </c>
      <c r="AR826" s="209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335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335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335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335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335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335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197" t="s">
        <v>835</v>
      </c>
      <c r="C827" s="260"/>
      <c r="D827" s="260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28"/>
      <c r="M827" s="129"/>
      <c r="N827" s="130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39" t="str">
        <f t="shared" si="761"/>
        <v>-</v>
      </c>
      <c r="S827" s="209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28" t="str">
        <f t="shared" si="762"/>
        <v>-</v>
      </c>
      <c r="X827" s="209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334" t="str">
        <f t="shared" si="789"/>
        <v>-</v>
      </c>
      <c r="AC827" s="209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334" t="str">
        <f t="shared" si="763"/>
        <v>-</v>
      </c>
      <c r="AH827" s="209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334" t="str">
        <f t="shared" si="765"/>
        <v>-</v>
      </c>
      <c r="AM827" s="209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334" t="str">
        <f t="shared" si="767"/>
        <v>-</v>
      </c>
      <c r="AR827" s="209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335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335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335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335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335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335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197" t="s">
        <v>836</v>
      </c>
      <c r="C828" s="260"/>
      <c r="D828" s="260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28"/>
      <c r="M828" s="129"/>
      <c r="N828" s="130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39" t="str">
        <f t="shared" si="761"/>
        <v>-</v>
      </c>
      <c r="S828" s="209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28" t="str">
        <f t="shared" si="762"/>
        <v>-</v>
      </c>
      <c r="X828" s="209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334" t="str">
        <f t="shared" si="789"/>
        <v>-</v>
      </c>
      <c r="AC828" s="209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334" t="str">
        <f t="shared" si="763"/>
        <v>-</v>
      </c>
      <c r="AH828" s="209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334" t="str">
        <f t="shared" si="765"/>
        <v>-</v>
      </c>
      <c r="AM828" s="209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334" t="str">
        <f t="shared" si="767"/>
        <v>-</v>
      </c>
      <c r="AR828" s="209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335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335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335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335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335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335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197" t="s">
        <v>837</v>
      </c>
      <c r="C829" s="260"/>
      <c r="D829" s="260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28"/>
      <c r="M829" s="129"/>
      <c r="N829" s="130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39" t="str">
        <f t="shared" si="761"/>
        <v>-</v>
      </c>
      <c r="S829" s="209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28" t="str">
        <f t="shared" si="762"/>
        <v>-</v>
      </c>
      <c r="X829" s="209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334" t="str">
        <f t="shared" si="789"/>
        <v>-</v>
      </c>
      <c r="AC829" s="209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334" t="str">
        <f t="shared" si="763"/>
        <v>-</v>
      </c>
      <c r="AH829" s="209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334" t="str">
        <f t="shared" si="765"/>
        <v>-</v>
      </c>
      <c r="AM829" s="209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334" t="str">
        <f t="shared" si="767"/>
        <v>-</v>
      </c>
      <c r="AR829" s="209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335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335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335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335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335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335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197" t="s">
        <v>838</v>
      </c>
      <c r="C830" s="260"/>
      <c r="D830" s="260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28"/>
      <c r="M830" s="129"/>
      <c r="N830" s="130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39" t="str">
        <f t="shared" si="761"/>
        <v>-</v>
      </c>
      <c r="S830" s="209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28" t="str">
        <f t="shared" si="762"/>
        <v>-</v>
      </c>
      <c r="X830" s="209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334" t="str">
        <f t="shared" si="789"/>
        <v>-</v>
      </c>
      <c r="AC830" s="209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334" t="str">
        <f t="shared" si="763"/>
        <v>-</v>
      </c>
      <c r="AH830" s="209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334" t="str">
        <f t="shared" si="765"/>
        <v>-</v>
      </c>
      <c r="AM830" s="209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334" t="str">
        <f t="shared" si="767"/>
        <v>-</v>
      </c>
      <c r="AR830" s="209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335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335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335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335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335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335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197" t="s">
        <v>839</v>
      </c>
      <c r="C831" s="260"/>
      <c r="D831" s="260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28"/>
      <c r="M831" s="129"/>
      <c r="N831" s="130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39" t="str">
        <f t="shared" si="761"/>
        <v>-</v>
      </c>
      <c r="S831" s="209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28" t="str">
        <f t="shared" si="762"/>
        <v>-</v>
      </c>
      <c r="X831" s="209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334" t="str">
        <f t="shared" si="789"/>
        <v>-</v>
      </c>
      <c r="AC831" s="209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334" t="str">
        <f t="shared" si="763"/>
        <v>-</v>
      </c>
      <c r="AH831" s="209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334" t="str">
        <f t="shared" si="765"/>
        <v>-</v>
      </c>
      <c r="AM831" s="209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334" t="str">
        <f t="shared" si="767"/>
        <v>-</v>
      </c>
      <c r="AR831" s="209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335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335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335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335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335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335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197" t="s">
        <v>840</v>
      </c>
      <c r="C832" s="260"/>
      <c r="D832" s="260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28"/>
      <c r="M832" s="129"/>
      <c r="N832" s="130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39" t="str">
        <f t="shared" si="761"/>
        <v>-</v>
      </c>
      <c r="S832" s="209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28" t="str">
        <f t="shared" si="762"/>
        <v>-</v>
      </c>
      <c r="X832" s="209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334" t="str">
        <f t="shared" si="789"/>
        <v>-</v>
      </c>
      <c r="AC832" s="209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334" t="str">
        <f t="shared" si="763"/>
        <v>-</v>
      </c>
      <c r="AH832" s="209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334" t="str">
        <f t="shared" si="765"/>
        <v>-</v>
      </c>
      <c r="AM832" s="209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334" t="str">
        <f t="shared" si="767"/>
        <v>-</v>
      </c>
      <c r="AR832" s="209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335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335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335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335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335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335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197" t="s">
        <v>841</v>
      </c>
      <c r="C833" s="260"/>
      <c r="D833" s="260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28"/>
      <c r="M833" s="129"/>
      <c r="N833" s="130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39" t="str">
        <f t="shared" si="761"/>
        <v>-</v>
      </c>
      <c r="S833" s="209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28" t="str">
        <f t="shared" si="762"/>
        <v>-</v>
      </c>
      <c r="X833" s="209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334" t="str">
        <f t="shared" si="789"/>
        <v>-</v>
      </c>
      <c r="AC833" s="209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334" t="str">
        <f t="shared" si="763"/>
        <v>-</v>
      </c>
      <c r="AH833" s="209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334" t="str">
        <f t="shared" si="765"/>
        <v>-</v>
      </c>
      <c r="AM833" s="209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334" t="str">
        <f t="shared" si="767"/>
        <v>-</v>
      </c>
      <c r="AR833" s="209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335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335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335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335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335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335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197" t="s">
        <v>842</v>
      </c>
      <c r="C834" s="260"/>
      <c r="D834" s="260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28"/>
      <c r="M834" s="129"/>
      <c r="N834" s="130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39" t="str">
        <f t="shared" si="761"/>
        <v>-</v>
      </c>
      <c r="S834" s="209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28" t="str">
        <f t="shared" si="762"/>
        <v>-</v>
      </c>
      <c r="X834" s="209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334" t="str">
        <f t="shared" si="789"/>
        <v>-</v>
      </c>
      <c r="AC834" s="209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334" t="str">
        <f t="shared" si="763"/>
        <v>-</v>
      </c>
      <c r="AH834" s="209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334" t="str">
        <f t="shared" si="765"/>
        <v>-</v>
      </c>
      <c r="AM834" s="209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334" t="str">
        <f t="shared" si="767"/>
        <v>-</v>
      </c>
      <c r="AR834" s="209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335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335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335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335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335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335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197" t="s">
        <v>843</v>
      </c>
      <c r="C835" s="260"/>
      <c r="D835" s="260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28"/>
      <c r="M835" s="129"/>
      <c r="N835" s="130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39" t="str">
        <f t="shared" si="761"/>
        <v>-</v>
      </c>
      <c r="S835" s="209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28" t="str">
        <f t="shared" si="762"/>
        <v>-</v>
      </c>
      <c r="X835" s="209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334" t="str">
        <f t="shared" si="789"/>
        <v>-</v>
      </c>
      <c r="AC835" s="209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334" t="str">
        <f t="shared" si="763"/>
        <v>-</v>
      </c>
      <c r="AH835" s="209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334" t="str">
        <f t="shared" si="765"/>
        <v>-</v>
      </c>
      <c r="AM835" s="209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334" t="str">
        <f t="shared" si="767"/>
        <v>-</v>
      </c>
      <c r="AR835" s="209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335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335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335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335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335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335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197" t="s">
        <v>844</v>
      </c>
      <c r="C836" s="260"/>
      <c r="D836" s="260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28"/>
      <c r="M836" s="129"/>
      <c r="N836" s="130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39" t="str">
        <f t="shared" si="761"/>
        <v>-</v>
      </c>
      <c r="S836" s="209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28" t="str">
        <f t="shared" si="762"/>
        <v>-</v>
      </c>
      <c r="X836" s="209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334" t="str">
        <f t="shared" si="789"/>
        <v>-</v>
      </c>
      <c r="AC836" s="209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334" t="str">
        <f t="shared" si="763"/>
        <v>-</v>
      </c>
      <c r="AH836" s="209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334" t="str">
        <f t="shared" si="765"/>
        <v>-</v>
      </c>
      <c r="AM836" s="209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334" t="str">
        <f t="shared" si="767"/>
        <v>-</v>
      </c>
      <c r="AR836" s="209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335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335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335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335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335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335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197" t="s">
        <v>845</v>
      </c>
      <c r="C837" s="260"/>
      <c r="D837" s="260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28"/>
      <c r="M837" s="129"/>
      <c r="N837" s="130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39" t="str">
        <f t="shared" si="761"/>
        <v>-</v>
      </c>
      <c r="S837" s="209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28" t="str">
        <f t="shared" si="762"/>
        <v>-</v>
      </c>
      <c r="X837" s="209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334" t="str">
        <f t="shared" si="789"/>
        <v>-</v>
      </c>
      <c r="AC837" s="209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334" t="str">
        <f t="shared" si="763"/>
        <v>-</v>
      </c>
      <c r="AH837" s="209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334" t="str">
        <f t="shared" si="765"/>
        <v>-</v>
      </c>
      <c r="AM837" s="209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334" t="str">
        <f t="shared" si="767"/>
        <v>-</v>
      </c>
      <c r="AR837" s="209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335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335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335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335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335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335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197" t="s">
        <v>846</v>
      </c>
      <c r="C838" s="260"/>
      <c r="D838" s="260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28"/>
      <c r="M838" s="129"/>
      <c r="N838" s="130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39" t="str">
        <f t="shared" si="761"/>
        <v>-</v>
      </c>
      <c r="S838" s="209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28" t="str">
        <f t="shared" si="762"/>
        <v>-</v>
      </c>
      <c r="X838" s="209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334" t="str">
        <f t="shared" si="789"/>
        <v>-</v>
      </c>
      <c r="AC838" s="209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334" t="str">
        <f t="shared" si="763"/>
        <v>-</v>
      </c>
      <c r="AH838" s="209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334" t="str">
        <f t="shared" si="765"/>
        <v>-</v>
      </c>
      <c r="AM838" s="209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334" t="str">
        <f t="shared" si="767"/>
        <v>-</v>
      </c>
      <c r="AR838" s="209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335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335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335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335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335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335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197" t="s">
        <v>847</v>
      </c>
      <c r="C839" s="260"/>
      <c r="D839" s="260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28"/>
      <c r="M839" s="129"/>
      <c r="N839" s="130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39" t="str">
        <f t="shared" si="761"/>
        <v>-</v>
      </c>
      <c r="S839" s="209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28" t="str">
        <f t="shared" si="762"/>
        <v>-</v>
      </c>
      <c r="X839" s="209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334" t="str">
        <f t="shared" si="789"/>
        <v>-</v>
      </c>
      <c r="AC839" s="209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334" t="str">
        <f t="shared" si="763"/>
        <v>-</v>
      </c>
      <c r="AH839" s="209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334" t="str">
        <f t="shared" si="765"/>
        <v>-</v>
      </c>
      <c r="AM839" s="209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334" t="str">
        <f t="shared" si="767"/>
        <v>-</v>
      </c>
      <c r="AR839" s="209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335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335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335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335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335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335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197" t="s">
        <v>848</v>
      </c>
      <c r="C840" s="260"/>
      <c r="D840" s="260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28"/>
      <c r="M840" s="129"/>
      <c r="N840" s="130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39" t="str">
        <f t="shared" si="761"/>
        <v>-</v>
      </c>
      <c r="S840" s="209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28" t="str">
        <f t="shared" si="762"/>
        <v>-</v>
      </c>
      <c r="X840" s="209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334" t="str">
        <f t="shared" si="789"/>
        <v>-</v>
      </c>
      <c r="AC840" s="209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334" t="str">
        <f t="shared" si="763"/>
        <v>-</v>
      </c>
      <c r="AH840" s="209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334" t="str">
        <f t="shared" si="765"/>
        <v>-</v>
      </c>
      <c r="AM840" s="209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334" t="str">
        <f t="shared" si="767"/>
        <v>-</v>
      </c>
      <c r="AR840" s="209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335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335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335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335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335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335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197" t="s">
        <v>849</v>
      </c>
      <c r="C841" s="260"/>
      <c r="D841" s="260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28"/>
      <c r="M841" s="129"/>
      <c r="N841" s="130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39" t="str">
        <f t="shared" si="761"/>
        <v>-</v>
      </c>
      <c r="S841" s="209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28" t="str">
        <f t="shared" si="762"/>
        <v>-</v>
      </c>
      <c r="X841" s="209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334" t="str">
        <f t="shared" si="789"/>
        <v>-</v>
      </c>
      <c r="AC841" s="209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334" t="str">
        <f t="shared" si="763"/>
        <v>-</v>
      </c>
      <c r="AH841" s="209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334" t="str">
        <f t="shared" si="765"/>
        <v>-</v>
      </c>
      <c r="AM841" s="209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334" t="str">
        <f t="shared" si="767"/>
        <v>-</v>
      </c>
      <c r="AR841" s="209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335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335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335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335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335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335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197" t="s">
        <v>850</v>
      </c>
      <c r="C842" s="260"/>
      <c r="D842" s="260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28"/>
      <c r="M842" s="129"/>
      <c r="N842" s="130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39" t="str">
        <f t="shared" si="761"/>
        <v>-</v>
      </c>
      <c r="S842" s="209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28" t="str">
        <f t="shared" si="762"/>
        <v>-</v>
      </c>
      <c r="X842" s="209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334" t="str">
        <f t="shared" si="789"/>
        <v>-</v>
      </c>
      <c r="AC842" s="209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334" t="str">
        <f t="shared" si="763"/>
        <v>-</v>
      </c>
      <c r="AH842" s="209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334" t="str">
        <f t="shared" si="765"/>
        <v>-</v>
      </c>
      <c r="AM842" s="209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334" t="str">
        <f t="shared" si="767"/>
        <v>-</v>
      </c>
      <c r="AR842" s="209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335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335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335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335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335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335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197" t="s">
        <v>851</v>
      </c>
      <c r="C843" s="260"/>
      <c r="D843" s="260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28"/>
      <c r="M843" s="129"/>
      <c r="N843" s="130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39" t="str">
        <f t="shared" si="761"/>
        <v>-</v>
      </c>
      <c r="S843" s="209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28" t="str">
        <f t="shared" si="762"/>
        <v>-</v>
      </c>
      <c r="X843" s="209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334" t="str">
        <f t="shared" si="789"/>
        <v>-</v>
      </c>
      <c r="AC843" s="209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334" t="str">
        <f t="shared" si="763"/>
        <v>-</v>
      </c>
      <c r="AH843" s="209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334" t="str">
        <f t="shared" si="765"/>
        <v>-</v>
      </c>
      <c r="AM843" s="209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334" t="str">
        <f t="shared" si="767"/>
        <v>-</v>
      </c>
      <c r="AR843" s="209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335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335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335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335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335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335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197" t="s">
        <v>852</v>
      </c>
      <c r="C844" s="260"/>
      <c r="D844" s="260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28"/>
      <c r="M844" s="129"/>
      <c r="N844" s="130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39" t="str">
        <f t="shared" si="761"/>
        <v>-</v>
      </c>
      <c r="S844" s="209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28" t="str">
        <f t="shared" si="762"/>
        <v>-</v>
      </c>
      <c r="X844" s="209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334" t="str">
        <f t="shared" si="789"/>
        <v>-</v>
      </c>
      <c r="AC844" s="209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334" t="str">
        <f t="shared" si="763"/>
        <v>-</v>
      </c>
      <c r="AH844" s="209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334" t="str">
        <f t="shared" si="765"/>
        <v>-</v>
      </c>
      <c r="AM844" s="209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334" t="str">
        <f t="shared" si="767"/>
        <v>-</v>
      </c>
      <c r="AR844" s="209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335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335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335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335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335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335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197" t="s">
        <v>853</v>
      </c>
      <c r="C845" s="260"/>
      <c r="D845" s="260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28"/>
      <c r="M845" s="129"/>
      <c r="N845" s="130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39" t="str">
        <f t="shared" si="761"/>
        <v>-</v>
      </c>
      <c r="S845" s="209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28" t="str">
        <f t="shared" si="762"/>
        <v>-</v>
      </c>
      <c r="X845" s="209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334" t="str">
        <f t="shared" si="789"/>
        <v>-</v>
      </c>
      <c r="AC845" s="209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334" t="str">
        <f t="shared" si="763"/>
        <v>-</v>
      </c>
      <c r="AH845" s="209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334" t="str">
        <f t="shared" si="765"/>
        <v>-</v>
      </c>
      <c r="AM845" s="209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334" t="str">
        <f t="shared" si="767"/>
        <v>-</v>
      </c>
      <c r="AR845" s="209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335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335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335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335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335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335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197" t="s">
        <v>854</v>
      </c>
      <c r="C846" s="260"/>
      <c r="D846" s="260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28"/>
      <c r="M846" s="129"/>
      <c r="N846" s="130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39" t="str">
        <f t="shared" si="761"/>
        <v>-</v>
      </c>
      <c r="S846" s="209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28" t="str">
        <f t="shared" si="762"/>
        <v>-</v>
      </c>
      <c r="X846" s="209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334" t="str">
        <f t="shared" si="789"/>
        <v>-</v>
      </c>
      <c r="AC846" s="209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334" t="str">
        <f t="shared" si="763"/>
        <v>-</v>
      </c>
      <c r="AH846" s="209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334" t="str">
        <f t="shared" si="765"/>
        <v>-</v>
      </c>
      <c r="AM846" s="209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334" t="str">
        <f t="shared" si="767"/>
        <v>-</v>
      </c>
      <c r="AR846" s="209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335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335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335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335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335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335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197" t="s">
        <v>855</v>
      </c>
      <c r="C847" s="260"/>
      <c r="D847" s="260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28"/>
      <c r="M847" s="129"/>
      <c r="N847" s="130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39" t="str">
        <f t="shared" si="761"/>
        <v>-</v>
      </c>
      <c r="S847" s="209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28" t="str">
        <f t="shared" si="762"/>
        <v>-</v>
      </c>
      <c r="X847" s="209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334" t="str">
        <f t="shared" si="789"/>
        <v>-</v>
      </c>
      <c r="AC847" s="209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334" t="str">
        <f t="shared" si="763"/>
        <v>-</v>
      </c>
      <c r="AH847" s="209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334" t="str">
        <f t="shared" si="765"/>
        <v>-</v>
      </c>
      <c r="AM847" s="209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334" t="str">
        <f t="shared" si="767"/>
        <v>-</v>
      </c>
      <c r="AR847" s="209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335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335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335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335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335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335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197" t="s">
        <v>856</v>
      </c>
      <c r="C848" s="260"/>
      <c r="D848" s="260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28"/>
      <c r="M848" s="129"/>
      <c r="N848" s="130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39" t="str">
        <f t="shared" si="761"/>
        <v>-</v>
      </c>
      <c r="S848" s="209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28" t="str">
        <f t="shared" si="762"/>
        <v>-</v>
      </c>
      <c r="X848" s="209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334" t="str">
        <f t="shared" si="789"/>
        <v>-</v>
      </c>
      <c r="AC848" s="209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334" t="str">
        <f t="shared" si="763"/>
        <v>-</v>
      </c>
      <c r="AH848" s="209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334" t="str">
        <f t="shared" si="765"/>
        <v>-</v>
      </c>
      <c r="AM848" s="209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334" t="str">
        <f t="shared" si="767"/>
        <v>-</v>
      </c>
      <c r="AR848" s="209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335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335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335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335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335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335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197" t="s">
        <v>857</v>
      </c>
      <c r="C849" s="260"/>
      <c r="D849" s="260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28"/>
      <c r="M849" s="129"/>
      <c r="N849" s="130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39" t="str">
        <f t="shared" si="761"/>
        <v>-</v>
      </c>
      <c r="S849" s="209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28" t="str">
        <f t="shared" si="762"/>
        <v>-</v>
      </c>
      <c r="X849" s="209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334" t="str">
        <f t="shared" si="789"/>
        <v>-</v>
      </c>
      <c r="AC849" s="209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334" t="str">
        <f t="shared" si="763"/>
        <v>-</v>
      </c>
      <c r="AH849" s="209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334" t="str">
        <f t="shared" si="765"/>
        <v>-</v>
      </c>
      <c r="AM849" s="209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334" t="str">
        <f t="shared" si="767"/>
        <v>-</v>
      </c>
      <c r="AR849" s="209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335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335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335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335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335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335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197" t="s">
        <v>858</v>
      </c>
      <c r="C850" s="260"/>
      <c r="D850" s="260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28"/>
      <c r="M850" s="129"/>
      <c r="N850" s="130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39" t="str">
        <f t="shared" si="761"/>
        <v>-</v>
      </c>
      <c r="S850" s="209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28" t="str">
        <f t="shared" si="762"/>
        <v>-</v>
      </c>
      <c r="X850" s="209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334" t="str">
        <f t="shared" si="789"/>
        <v>-</v>
      </c>
      <c r="AC850" s="209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334" t="str">
        <f t="shared" si="763"/>
        <v>-</v>
      </c>
      <c r="AH850" s="209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334" t="str">
        <f t="shared" si="765"/>
        <v>-</v>
      </c>
      <c r="AM850" s="209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334" t="str">
        <f t="shared" si="767"/>
        <v>-</v>
      </c>
      <c r="AR850" s="209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335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335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335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335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335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335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197" t="s">
        <v>859</v>
      </c>
      <c r="C851" s="260"/>
      <c r="D851" s="260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28"/>
      <c r="M851" s="129"/>
      <c r="N851" s="130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39" t="str">
        <f t="shared" si="761"/>
        <v>-</v>
      </c>
      <c r="S851" s="209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28" t="str">
        <f t="shared" si="762"/>
        <v>-</v>
      </c>
      <c r="X851" s="209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334" t="str">
        <f t="shared" si="789"/>
        <v>-</v>
      </c>
      <c r="AC851" s="209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334" t="str">
        <f t="shared" si="763"/>
        <v>-</v>
      </c>
      <c r="AH851" s="209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334" t="str">
        <f t="shared" si="765"/>
        <v>-</v>
      </c>
      <c r="AM851" s="209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334" t="str">
        <f t="shared" si="767"/>
        <v>-</v>
      </c>
      <c r="AR851" s="209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335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335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335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335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335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335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197" t="s">
        <v>860</v>
      </c>
      <c r="C852" s="260"/>
      <c r="D852" s="260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28"/>
      <c r="M852" s="129"/>
      <c r="N852" s="130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39" t="str">
        <f t="shared" si="761"/>
        <v>-</v>
      </c>
      <c r="S852" s="209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28" t="str">
        <f t="shared" si="762"/>
        <v>-</v>
      </c>
      <c r="X852" s="209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334" t="str">
        <f t="shared" si="789"/>
        <v>-</v>
      </c>
      <c r="AC852" s="209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334" t="str">
        <f t="shared" si="763"/>
        <v>-</v>
      </c>
      <c r="AH852" s="209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334" t="str">
        <f t="shared" si="765"/>
        <v>-</v>
      </c>
      <c r="AM852" s="209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334" t="str">
        <f t="shared" si="767"/>
        <v>-</v>
      </c>
      <c r="AR852" s="209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335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335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335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335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335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335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197" t="s">
        <v>861</v>
      </c>
      <c r="C853" s="260"/>
      <c r="D853" s="260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28"/>
      <c r="M853" s="129"/>
      <c r="N853" s="130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39" t="str">
        <f t="shared" si="761"/>
        <v>-</v>
      </c>
      <c r="S853" s="209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28" t="str">
        <f t="shared" si="762"/>
        <v>-</v>
      </c>
      <c r="X853" s="209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334" t="str">
        <f t="shared" si="789"/>
        <v>-</v>
      </c>
      <c r="AC853" s="209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334" t="str">
        <f t="shared" si="763"/>
        <v>-</v>
      </c>
      <c r="AH853" s="209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334" t="str">
        <f t="shared" si="765"/>
        <v>-</v>
      </c>
      <c r="AM853" s="209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334" t="str">
        <f t="shared" si="767"/>
        <v>-</v>
      </c>
      <c r="AR853" s="209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335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335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335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335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335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335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197" t="s">
        <v>862</v>
      </c>
      <c r="C854" s="260"/>
      <c r="D854" s="260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28"/>
      <c r="M854" s="129"/>
      <c r="N854" s="130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39" t="str">
        <f t="shared" si="761"/>
        <v>-</v>
      </c>
      <c r="S854" s="209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28" t="str">
        <f t="shared" si="762"/>
        <v>-</v>
      </c>
      <c r="X854" s="209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334" t="str">
        <f t="shared" si="789"/>
        <v>-</v>
      </c>
      <c r="AC854" s="209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334" t="str">
        <f t="shared" si="763"/>
        <v>-</v>
      </c>
      <c r="AH854" s="209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334" t="str">
        <f t="shared" si="765"/>
        <v>-</v>
      </c>
      <c r="AM854" s="209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334" t="str">
        <f t="shared" si="767"/>
        <v>-</v>
      </c>
      <c r="AR854" s="209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335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335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335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335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335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335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197" t="s">
        <v>863</v>
      </c>
      <c r="C855" s="260"/>
      <c r="D855" s="260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28"/>
      <c r="M855" s="129"/>
      <c r="N855" s="130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39" t="str">
        <f t="shared" si="761"/>
        <v>-</v>
      </c>
      <c r="S855" s="209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28" t="str">
        <f t="shared" si="762"/>
        <v>-</v>
      </c>
      <c r="X855" s="209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334" t="str">
        <f t="shared" si="789"/>
        <v>-</v>
      </c>
      <c r="AC855" s="209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334" t="str">
        <f t="shared" si="763"/>
        <v>-</v>
      </c>
      <c r="AH855" s="209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334" t="str">
        <f t="shared" si="765"/>
        <v>-</v>
      </c>
      <c r="AM855" s="209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334" t="str">
        <f t="shared" si="767"/>
        <v>-</v>
      </c>
      <c r="AR855" s="209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335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335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335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335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335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335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197" t="s">
        <v>864</v>
      </c>
      <c r="C856" s="260"/>
      <c r="D856" s="260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28"/>
      <c r="M856" s="129"/>
      <c r="N856" s="130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39" t="str">
        <f t="shared" si="761"/>
        <v>-</v>
      </c>
      <c r="S856" s="209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28" t="str">
        <f t="shared" si="762"/>
        <v>-</v>
      </c>
      <c r="X856" s="209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334" t="str">
        <f t="shared" si="789"/>
        <v>-</v>
      </c>
      <c r="AC856" s="209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334" t="str">
        <f t="shared" si="763"/>
        <v>-</v>
      </c>
      <c r="AH856" s="209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334" t="str">
        <f t="shared" si="765"/>
        <v>-</v>
      </c>
      <c r="AM856" s="209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334" t="str">
        <f t="shared" si="767"/>
        <v>-</v>
      </c>
      <c r="AR856" s="209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335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335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335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335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335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335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197" t="s">
        <v>865</v>
      </c>
      <c r="C857" s="260"/>
      <c r="D857" s="260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28"/>
      <c r="M857" s="129"/>
      <c r="N857" s="130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39" t="str">
        <f t="shared" si="761"/>
        <v>-</v>
      </c>
      <c r="S857" s="209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28" t="str">
        <f t="shared" si="762"/>
        <v>-</v>
      </c>
      <c r="X857" s="209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334" t="str">
        <f t="shared" si="789"/>
        <v>-</v>
      </c>
      <c r="AC857" s="209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334" t="str">
        <f t="shared" si="763"/>
        <v>-</v>
      </c>
      <c r="AH857" s="209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334" t="str">
        <f t="shared" si="765"/>
        <v>-</v>
      </c>
      <c r="AM857" s="209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334" t="str">
        <f t="shared" si="767"/>
        <v>-</v>
      </c>
      <c r="AR857" s="209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335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335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335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335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335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335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197" t="s">
        <v>866</v>
      </c>
      <c r="C858" s="260"/>
      <c r="D858" s="260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28"/>
      <c r="M858" s="129"/>
      <c r="N858" s="130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39" t="str">
        <f t="shared" si="761"/>
        <v>-</v>
      </c>
      <c r="S858" s="209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28" t="str">
        <f t="shared" si="762"/>
        <v>-</v>
      </c>
      <c r="X858" s="209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334" t="str">
        <f t="shared" si="789"/>
        <v>-</v>
      </c>
      <c r="AC858" s="209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334" t="str">
        <f t="shared" si="763"/>
        <v>-</v>
      </c>
      <c r="AH858" s="209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334" t="str">
        <f t="shared" si="765"/>
        <v>-</v>
      </c>
      <c r="AM858" s="209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334" t="str">
        <f t="shared" si="767"/>
        <v>-</v>
      </c>
      <c r="AR858" s="209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335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335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335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335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335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335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197" t="s">
        <v>867</v>
      </c>
      <c r="C859" s="260"/>
      <c r="D859" s="260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28"/>
      <c r="M859" s="129"/>
      <c r="N859" s="130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39" t="str">
        <f t="shared" si="761"/>
        <v>-</v>
      </c>
      <c r="S859" s="209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28" t="str">
        <f t="shared" si="762"/>
        <v>-</v>
      </c>
      <c r="X859" s="209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334" t="str">
        <f t="shared" si="789"/>
        <v>-</v>
      </c>
      <c r="AC859" s="209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334" t="str">
        <f t="shared" si="763"/>
        <v>-</v>
      </c>
      <c r="AH859" s="209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334" t="str">
        <f t="shared" si="765"/>
        <v>-</v>
      </c>
      <c r="AM859" s="209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334" t="str">
        <f t="shared" si="767"/>
        <v>-</v>
      </c>
      <c r="AR859" s="209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335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335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335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335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335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335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197" t="s">
        <v>868</v>
      </c>
      <c r="C860" s="260"/>
      <c r="D860" s="260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28"/>
      <c r="M860" s="129"/>
      <c r="N860" s="130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39" t="str">
        <f t="shared" si="761"/>
        <v>-</v>
      </c>
      <c r="S860" s="209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28" t="str">
        <f t="shared" si="762"/>
        <v>-</v>
      </c>
      <c r="X860" s="209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334" t="str">
        <f t="shared" si="789"/>
        <v>-</v>
      </c>
      <c r="AC860" s="209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334" t="str">
        <f t="shared" si="763"/>
        <v>-</v>
      </c>
      <c r="AH860" s="209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334" t="str">
        <f t="shared" si="765"/>
        <v>-</v>
      </c>
      <c r="AM860" s="209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334" t="str">
        <f t="shared" si="767"/>
        <v>-</v>
      </c>
      <c r="AR860" s="209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335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335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335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335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335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335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197" t="s">
        <v>869</v>
      </c>
      <c r="C861" s="260"/>
      <c r="D861" s="260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28"/>
      <c r="M861" s="129"/>
      <c r="N861" s="130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39" t="str">
        <f t="shared" si="761"/>
        <v>-</v>
      </c>
      <c r="S861" s="209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28" t="str">
        <f t="shared" si="762"/>
        <v>-</v>
      </c>
      <c r="X861" s="209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334" t="str">
        <f t="shared" si="789"/>
        <v>-</v>
      </c>
      <c r="AC861" s="209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334" t="str">
        <f t="shared" si="763"/>
        <v>-</v>
      </c>
      <c r="AH861" s="209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334" t="str">
        <f t="shared" si="765"/>
        <v>-</v>
      </c>
      <c r="AM861" s="209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334" t="str">
        <f t="shared" si="767"/>
        <v>-</v>
      </c>
      <c r="AR861" s="209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335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335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335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335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335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335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197" t="s">
        <v>870</v>
      </c>
      <c r="C862" s="260"/>
      <c r="D862" s="260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28"/>
      <c r="M862" s="129"/>
      <c r="N862" s="130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39" t="str">
        <f t="shared" si="761"/>
        <v>-</v>
      </c>
      <c r="S862" s="209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28" t="str">
        <f t="shared" si="762"/>
        <v>-</v>
      </c>
      <c r="X862" s="209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334" t="str">
        <f t="shared" si="789"/>
        <v>-</v>
      </c>
      <c r="AC862" s="209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334" t="str">
        <f t="shared" si="763"/>
        <v>-</v>
      </c>
      <c r="AH862" s="209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334" t="str">
        <f t="shared" si="765"/>
        <v>-</v>
      </c>
      <c r="AM862" s="209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334" t="str">
        <f t="shared" si="767"/>
        <v>-</v>
      </c>
      <c r="AR862" s="209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335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335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335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335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335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335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197" t="s">
        <v>871</v>
      </c>
      <c r="C863" s="260"/>
      <c r="D863" s="260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28"/>
      <c r="M863" s="129"/>
      <c r="N863" s="130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39" t="str">
        <f t="shared" si="761"/>
        <v>-</v>
      </c>
      <c r="S863" s="209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28" t="str">
        <f t="shared" si="762"/>
        <v>-</v>
      </c>
      <c r="X863" s="209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334" t="str">
        <f t="shared" si="789"/>
        <v>-</v>
      </c>
      <c r="AC863" s="209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334" t="str">
        <f t="shared" si="763"/>
        <v>-</v>
      </c>
      <c r="AH863" s="209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334" t="str">
        <f t="shared" si="765"/>
        <v>-</v>
      </c>
      <c r="AM863" s="209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334" t="str">
        <f t="shared" si="767"/>
        <v>-</v>
      </c>
      <c r="AR863" s="209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335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335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335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335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335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335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197" t="s">
        <v>872</v>
      </c>
      <c r="C864" s="260"/>
      <c r="D864" s="260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28"/>
      <c r="M864" s="129"/>
      <c r="N864" s="130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39" t="str">
        <f t="shared" si="761"/>
        <v>-</v>
      </c>
      <c r="S864" s="209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28" t="str">
        <f t="shared" si="762"/>
        <v>-</v>
      </c>
      <c r="X864" s="209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334" t="str">
        <f t="shared" si="789"/>
        <v>-</v>
      </c>
      <c r="AC864" s="209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334" t="str">
        <f t="shared" si="763"/>
        <v>-</v>
      </c>
      <c r="AH864" s="209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334" t="str">
        <f t="shared" si="765"/>
        <v>-</v>
      </c>
      <c r="AM864" s="209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334" t="str">
        <f t="shared" si="767"/>
        <v>-</v>
      </c>
      <c r="AR864" s="209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335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335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335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335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335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335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197" t="s">
        <v>873</v>
      </c>
      <c r="C865" s="260"/>
      <c r="D865" s="260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28"/>
      <c r="M865" s="129"/>
      <c r="N865" s="130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39" t="str">
        <f t="shared" si="761"/>
        <v>-</v>
      </c>
      <c r="S865" s="209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28" t="str">
        <f t="shared" si="762"/>
        <v>-</v>
      </c>
      <c r="X865" s="209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334" t="str">
        <f t="shared" si="789"/>
        <v>-</v>
      </c>
      <c r="AC865" s="209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334" t="str">
        <f t="shared" si="763"/>
        <v>-</v>
      </c>
      <c r="AH865" s="209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334" t="str">
        <f t="shared" si="765"/>
        <v>-</v>
      </c>
      <c r="AM865" s="209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334" t="str">
        <f t="shared" si="767"/>
        <v>-</v>
      </c>
      <c r="AR865" s="209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335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335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335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335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335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335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197" t="s">
        <v>874</v>
      </c>
      <c r="C866" s="260"/>
      <c r="D866" s="260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28"/>
      <c r="M866" s="129"/>
      <c r="N866" s="130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39" t="str">
        <f t="shared" si="761"/>
        <v>-</v>
      </c>
      <c r="S866" s="209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28" t="str">
        <f t="shared" si="762"/>
        <v>-</v>
      </c>
      <c r="X866" s="209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334" t="str">
        <f t="shared" si="789"/>
        <v>-</v>
      </c>
      <c r="AC866" s="209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334" t="str">
        <f t="shared" si="763"/>
        <v>-</v>
      </c>
      <c r="AH866" s="209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334" t="str">
        <f t="shared" si="765"/>
        <v>-</v>
      </c>
      <c r="AM866" s="209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334" t="str">
        <f t="shared" si="767"/>
        <v>-</v>
      </c>
      <c r="AR866" s="209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335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335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335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335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335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335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197" t="s">
        <v>875</v>
      </c>
      <c r="C867" s="260"/>
      <c r="D867" s="260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28"/>
      <c r="M867" s="129"/>
      <c r="N867" s="130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39" t="str">
        <f t="shared" si="761"/>
        <v>-</v>
      </c>
      <c r="S867" s="209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28" t="str">
        <f t="shared" si="762"/>
        <v>-</v>
      </c>
      <c r="X867" s="209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334" t="str">
        <f t="shared" si="789"/>
        <v>-</v>
      </c>
      <c r="AC867" s="209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334" t="str">
        <f t="shared" si="763"/>
        <v>-</v>
      </c>
      <c r="AH867" s="209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334" t="str">
        <f t="shared" si="765"/>
        <v>-</v>
      </c>
      <c r="AM867" s="209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334" t="str">
        <f t="shared" si="767"/>
        <v>-</v>
      </c>
      <c r="AR867" s="209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335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335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335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335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335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335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197" t="s">
        <v>876</v>
      </c>
      <c r="C868" s="260"/>
      <c r="D868" s="260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28"/>
      <c r="M868" s="129"/>
      <c r="N868" s="130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39" t="str">
        <f t="shared" ref="R868:R931" si="821">IF(AND($C868&gt;0,$F868="Electricité",$D868&lt;DATEVALUE("30/06/2023")),P868,"-")</f>
        <v>-</v>
      </c>
      <c r="S868" s="209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28" t="str">
        <f t="shared" ref="W868:X931" si="822">IF(AND($C868&gt;0,$F868="Electricité",$D868&lt;DATEVALUE("30/06/2023")),U868,"-")</f>
        <v>-</v>
      </c>
      <c r="X868" s="209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334" t="str">
        <f t="shared" si="789"/>
        <v>-</v>
      </c>
      <c r="AC868" s="209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334" t="str">
        <f t="shared" ref="AG868:AG931" si="823">IF(AND($C868&gt;0,$F868="Electricité",$D868&lt;DATEVALUE("30/06/2023")),AE868,"-")</f>
        <v>-</v>
      </c>
      <c r="AH868" s="209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334" t="str">
        <f t="shared" ref="AL868:AL931" si="825">IF(AND($C868&gt;0,$F868="Electricité",$D868&lt;DATEVALUE("30/06/2023")),AJ868,"-")</f>
        <v>-</v>
      </c>
      <c r="AM868" s="209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334" t="str">
        <f t="shared" ref="AQ868:AQ931" si="827">IF(AND($C868&gt;0,$F868="Electricité",$D868&lt;DATEVALUE("30/06/2023")),AO868,"-")</f>
        <v>-</v>
      </c>
      <c r="AR868" s="209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335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335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335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335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335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335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197" t="s">
        <v>877</v>
      </c>
      <c r="C869" s="260"/>
      <c r="D869" s="260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28"/>
      <c r="M869" s="129"/>
      <c r="N869" s="130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39" t="str">
        <f t="shared" si="821"/>
        <v>-</v>
      </c>
      <c r="S869" s="209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28" t="str">
        <f t="shared" si="822"/>
        <v>-</v>
      </c>
      <c r="X869" s="209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334" t="str">
        <f t="shared" ref="AB869:AC932" si="849">IF(AND($C869&gt;0,$F869="Electricité",$D869&lt;DATEVALUE("30/06/2023")),Z869,"-")</f>
        <v>-</v>
      </c>
      <c r="AC869" s="209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334" t="str">
        <f t="shared" si="823"/>
        <v>-</v>
      </c>
      <c r="AH869" s="209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334" t="str">
        <f t="shared" si="825"/>
        <v>-</v>
      </c>
      <c r="AM869" s="209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334" t="str">
        <f t="shared" si="827"/>
        <v>-</v>
      </c>
      <c r="AR869" s="209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335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335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335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335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335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335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197" t="s">
        <v>878</v>
      </c>
      <c r="C870" s="260"/>
      <c r="D870" s="260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28"/>
      <c r="M870" s="129"/>
      <c r="N870" s="130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39" t="str">
        <f t="shared" si="821"/>
        <v>-</v>
      </c>
      <c r="S870" s="209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28" t="str">
        <f t="shared" si="822"/>
        <v>-</v>
      </c>
      <c r="X870" s="209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334" t="str">
        <f t="shared" si="849"/>
        <v>-</v>
      </c>
      <c r="AC870" s="209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334" t="str">
        <f t="shared" si="823"/>
        <v>-</v>
      </c>
      <c r="AH870" s="209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334" t="str">
        <f t="shared" si="825"/>
        <v>-</v>
      </c>
      <c r="AM870" s="209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334" t="str">
        <f t="shared" si="827"/>
        <v>-</v>
      </c>
      <c r="AR870" s="209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335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335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335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335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335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335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197" t="s">
        <v>879</v>
      </c>
      <c r="C871" s="260"/>
      <c r="D871" s="260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28"/>
      <c r="M871" s="129"/>
      <c r="N871" s="130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39" t="str">
        <f t="shared" si="821"/>
        <v>-</v>
      </c>
      <c r="S871" s="209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28" t="str">
        <f t="shared" si="822"/>
        <v>-</v>
      </c>
      <c r="X871" s="209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334" t="str">
        <f t="shared" si="849"/>
        <v>-</v>
      </c>
      <c r="AC871" s="209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334" t="str">
        <f t="shared" si="823"/>
        <v>-</v>
      </c>
      <c r="AH871" s="209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334" t="str">
        <f t="shared" si="825"/>
        <v>-</v>
      </c>
      <c r="AM871" s="209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334" t="str">
        <f t="shared" si="827"/>
        <v>-</v>
      </c>
      <c r="AR871" s="209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335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335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335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335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335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335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197" t="s">
        <v>880</v>
      </c>
      <c r="C872" s="260"/>
      <c r="D872" s="260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28"/>
      <c r="M872" s="129"/>
      <c r="N872" s="130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39" t="str">
        <f t="shared" si="821"/>
        <v>-</v>
      </c>
      <c r="S872" s="209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28" t="str">
        <f t="shared" si="822"/>
        <v>-</v>
      </c>
      <c r="X872" s="209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334" t="str">
        <f t="shared" si="849"/>
        <v>-</v>
      </c>
      <c r="AC872" s="209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334" t="str">
        <f t="shared" si="823"/>
        <v>-</v>
      </c>
      <c r="AH872" s="209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334" t="str">
        <f t="shared" si="825"/>
        <v>-</v>
      </c>
      <c r="AM872" s="209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334" t="str">
        <f t="shared" si="827"/>
        <v>-</v>
      </c>
      <c r="AR872" s="209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335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335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335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335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335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335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197" t="s">
        <v>881</v>
      </c>
      <c r="C873" s="260"/>
      <c r="D873" s="260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28"/>
      <c r="M873" s="129"/>
      <c r="N873" s="130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39" t="str">
        <f t="shared" si="821"/>
        <v>-</v>
      </c>
      <c r="S873" s="209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28" t="str">
        <f t="shared" si="822"/>
        <v>-</v>
      </c>
      <c r="X873" s="209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334" t="str">
        <f t="shared" si="849"/>
        <v>-</v>
      </c>
      <c r="AC873" s="209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334" t="str">
        <f t="shared" si="823"/>
        <v>-</v>
      </c>
      <c r="AH873" s="209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334" t="str">
        <f t="shared" si="825"/>
        <v>-</v>
      </c>
      <c r="AM873" s="209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334" t="str">
        <f t="shared" si="827"/>
        <v>-</v>
      </c>
      <c r="AR873" s="209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335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335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335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335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335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335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197" t="s">
        <v>882</v>
      </c>
      <c r="C874" s="260"/>
      <c r="D874" s="260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28"/>
      <c r="M874" s="129"/>
      <c r="N874" s="130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39" t="str">
        <f t="shared" si="821"/>
        <v>-</v>
      </c>
      <c r="S874" s="209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28" t="str">
        <f t="shared" si="822"/>
        <v>-</v>
      </c>
      <c r="X874" s="209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334" t="str">
        <f t="shared" si="849"/>
        <v>-</v>
      </c>
      <c r="AC874" s="209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334" t="str">
        <f t="shared" si="823"/>
        <v>-</v>
      </c>
      <c r="AH874" s="209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334" t="str">
        <f t="shared" si="825"/>
        <v>-</v>
      </c>
      <c r="AM874" s="209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334" t="str">
        <f t="shared" si="827"/>
        <v>-</v>
      </c>
      <c r="AR874" s="209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335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335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335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335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335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335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197" t="s">
        <v>883</v>
      </c>
      <c r="C875" s="260"/>
      <c r="D875" s="260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28"/>
      <c r="M875" s="129"/>
      <c r="N875" s="130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39" t="str">
        <f t="shared" si="821"/>
        <v>-</v>
      </c>
      <c r="S875" s="209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28" t="str">
        <f t="shared" si="822"/>
        <v>-</v>
      </c>
      <c r="X875" s="209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334" t="str">
        <f t="shared" si="849"/>
        <v>-</v>
      </c>
      <c r="AC875" s="209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334" t="str">
        <f t="shared" si="823"/>
        <v>-</v>
      </c>
      <c r="AH875" s="209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334" t="str">
        <f t="shared" si="825"/>
        <v>-</v>
      </c>
      <c r="AM875" s="209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334" t="str">
        <f t="shared" si="827"/>
        <v>-</v>
      </c>
      <c r="AR875" s="209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335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335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335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335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335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335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197" t="s">
        <v>884</v>
      </c>
      <c r="C876" s="260"/>
      <c r="D876" s="260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28"/>
      <c r="M876" s="129"/>
      <c r="N876" s="130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39" t="str">
        <f t="shared" si="821"/>
        <v>-</v>
      </c>
      <c r="S876" s="209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28" t="str">
        <f t="shared" si="822"/>
        <v>-</v>
      </c>
      <c r="X876" s="209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334" t="str">
        <f t="shared" si="849"/>
        <v>-</v>
      </c>
      <c r="AC876" s="209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334" t="str">
        <f t="shared" si="823"/>
        <v>-</v>
      </c>
      <c r="AH876" s="209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334" t="str">
        <f t="shared" si="825"/>
        <v>-</v>
      </c>
      <c r="AM876" s="209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334" t="str">
        <f t="shared" si="827"/>
        <v>-</v>
      </c>
      <c r="AR876" s="209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335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335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335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335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335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335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197" t="s">
        <v>885</v>
      </c>
      <c r="C877" s="260"/>
      <c r="D877" s="260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28"/>
      <c r="M877" s="129"/>
      <c r="N877" s="130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39" t="str">
        <f t="shared" si="821"/>
        <v>-</v>
      </c>
      <c r="S877" s="209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28" t="str">
        <f t="shared" si="822"/>
        <v>-</v>
      </c>
      <c r="X877" s="209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334" t="str">
        <f t="shared" si="849"/>
        <v>-</v>
      </c>
      <c r="AC877" s="209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334" t="str">
        <f t="shared" si="823"/>
        <v>-</v>
      </c>
      <c r="AH877" s="209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334" t="str">
        <f t="shared" si="825"/>
        <v>-</v>
      </c>
      <c r="AM877" s="209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334" t="str">
        <f t="shared" si="827"/>
        <v>-</v>
      </c>
      <c r="AR877" s="209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335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335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335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335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335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335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197" t="s">
        <v>886</v>
      </c>
      <c r="C878" s="260"/>
      <c r="D878" s="260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28"/>
      <c r="M878" s="129"/>
      <c r="N878" s="130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39" t="str">
        <f t="shared" si="821"/>
        <v>-</v>
      </c>
      <c r="S878" s="209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28" t="str">
        <f t="shared" si="822"/>
        <v>-</v>
      </c>
      <c r="X878" s="209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334" t="str">
        <f t="shared" si="849"/>
        <v>-</v>
      </c>
      <c r="AC878" s="209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334" t="str">
        <f t="shared" si="823"/>
        <v>-</v>
      </c>
      <c r="AH878" s="209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334" t="str">
        <f t="shared" si="825"/>
        <v>-</v>
      </c>
      <c r="AM878" s="209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334" t="str">
        <f t="shared" si="827"/>
        <v>-</v>
      </c>
      <c r="AR878" s="209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335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335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335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335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335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335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197" t="s">
        <v>887</v>
      </c>
      <c r="C879" s="260"/>
      <c r="D879" s="260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28"/>
      <c r="M879" s="129"/>
      <c r="N879" s="130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39" t="str">
        <f t="shared" si="821"/>
        <v>-</v>
      </c>
      <c r="S879" s="209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28" t="str">
        <f t="shared" si="822"/>
        <v>-</v>
      </c>
      <c r="X879" s="209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334" t="str">
        <f t="shared" si="849"/>
        <v>-</v>
      </c>
      <c r="AC879" s="209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334" t="str">
        <f t="shared" si="823"/>
        <v>-</v>
      </c>
      <c r="AH879" s="209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334" t="str">
        <f t="shared" si="825"/>
        <v>-</v>
      </c>
      <c r="AM879" s="209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334" t="str">
        <f t="shared" si="827"/>
        <v>-</v>
      </c>
      <c r="AR879" s="209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335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335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335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335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335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335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197" t="s">
        <v>888</v>
      </c>
      <c r="C880" s="260"/>
      <c r="D880" s="260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28"/>
      <c r="M880" s="129"/>
      <c r="N880" s="130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39" t="str">
        <f t="shared" si="821"/>
        <v>-</v>
      </c>
      <c r="S880" s="209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28" t="str">
        <f t="shared" si="822"/>
        <v>-</v>
      </c>
      <c r="X880" s="209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334" t="str">
        <f t="shared" si="849"/>
        <v>-</v>
      </c>
      <c r="AC880" s="209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334" t="str">
        <f t="shared" si="823"/>
        <v>-</v>
      </c>
      <c r="AH880" s="209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334" t="str">
        <f t="shared" si="825"/>
        <v>-</v>
      </c>
      <c r="AM880" s="209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334" t="str">
        <f t="shared" si="827"/>
        <v>-</v>
      </c>
      <c r="AR880" s="209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335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335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335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335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335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335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197" t="s">
        <v>889</v>
      </c>
      <c r="C881" s="260"/>
      <c r="D881" s="260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28"/>
      <c r="M881" s="129"/>
      <c r="N881" s="130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39" t="str">
        <f t="shared" si="821"/>
        <v>-</v>
      </c>
      <c r="S881" s="209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28" t="str">
        <f t="shared" si="822"/>
        <v>-</v>
      </c>
      <c r="X881" s="209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334" t="str">
        <f t="shared" si="849"/>
        <v>-</v>
      </c>
      <c r="AC881" s="209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334" t="str">
        <f t="shared" si="823"/>
        <v>-</v>
      </c>
      <c r="AH881" s="209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334" t="str">
        <f t="shared" si="825"/>
        <v>-</v>
      </c>
      <c r="AM881" s="209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334" t="str">
        <f t="shared" si="827"/>
        <v>-</v>
      </c>
      <c r="AR881" s="209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335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335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335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335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335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335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197" t="s">
        <v>890</v>
      </c>
      <c r="C882" s="260"/>
      <c r="D882" s="260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28"/>
      <c r="M882" s="129"/>
      <c r="N882" s="130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39" t="str">
        <f t="shared" si="821"/>
        <v>-</v>
      </c>
      <c r="S882" s="209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28" t="str">
        <f t="shared" si="822"/>
        <v>-</v>
      </c>
      <c r="X882" s="209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334" t="str">
        <f t="shared" si="849"/>
        <v>-</v>
      </c>
      <c r="AC882" s="209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334" t="str">
        <f t="shared" si="823"/>
        <v>-</v>
      </c>
      <c r="AH882" s="209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334" t="str">
        <f t="shared" si="825"/>
        <v>-</v>
      </c>
      <c r="AM882" s="209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334" t="str">
        <f t="shared" si="827"/>
        <v>-</v>
      </c>
      <c r="AR882" s="209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335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335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335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335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335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335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197" t="s">
        <v>891</v>
      </c>
      <c r="C883" s="260"/>
      <c r="D883" s="260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28"/>
      <c r="M883" s="129"/>
      <c r="N883" s="130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39" t="str">
        <f t="shared" si="821"/>
        <v>-</v>
      </c>
      <c r="S883" s="209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28" t="str">
        <f t="shared" si="822"/>
        <v>-</v>
      </c>
      <c r="X883" s="209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334" t="str">
        <f t="shared" si="849"/>
        <v>-</v>
      </c>
      <c r="AC883" s="209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334" t="str">
        <f t="shared" si="823"/>
        <v>-</v>
      </c>
      <c r="AH883" s="209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334" t="str">
        <f t="shared" si="825"/>
        <v>-</v>
      </c>
      <c r="AM883" s="209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334" t="str">
        <f t="shared" si="827"/>
        <v>-</v>
      </c>
      <c r="AR883" s="209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335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335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335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335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335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335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197" t="s">
        <v>892</v>
      </c>
      <c r="C884" s="260"/>
      <c r="D884" s="260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28"/>
      <c r="M884" s="129"/>
      <c r="N884" s="130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39" t="str">
        <f t="shared" si="821"/>
        <v>-</v>
      </c>
      <c r="S884" s="209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28" t="str">
        <f t="shared" si="822"/>
        <v>-</v>
      </c>
      <c r="X884" s="209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334" t="str">
        <f t="shared" si="849"/>
        <v>-</v>
      </c>
      <c r="AC884" s="209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334" t="str">
        <f t="shared" si="823"/>
        <v>-</v>
      </c>
      <c r="AH884" s="209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334" t="str">
        <f t="shared" si="825"/>
        <v>-</v>
      </c>
      <c r="AM884" s="209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334" t="str">
        <f t="shared" si="827"/>
        <v>-</v>
      </c>
      <c r="AR884" s="209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335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335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335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335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335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335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197" t="s">
        <v>893</v>
      </c>
      <c r="C885" s="260"/>
      <c r="D885" s="260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28"/>
      <c r="M885" s="129"/>
      <c r="N885" s="130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39" t="str">
        <f t="shared" si="821"/>
        <v>-</v>
      </c>
      <c r="S885" s="209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28" t="str">
        <f t="shared" si="822"/>
        <v>-</v>
      </c>
      <c r="X885" s="209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334" t="str">
        <f t="shared" si="849"/>
        <v>-</v>
      </c>
      <c r="AC885" s="209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334" t="str">
        <f t="shared" si="823"/>
        <v>-</v>
      </c>
      <c r="AH885" s="209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334" t="str">
        <f t="shared" si="825"/>
        <v>-</v>
      </c>
      <c r="AM885" s="209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334" t="str">
        <f t="shared" si="827"/>
        <v>-</v>
      </c>
      <c r="AR885" s="209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335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335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335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335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335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335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197" t="s">
        <v>894</v>
      </c>
      <c r="C886" s="260"/>
      <c r="D886" s="260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28"/>
      <c r="M886" s="129"/>
      <c r="N886" s="130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39" t="str">
        <f t="shared" si="821"/>
        <v>-</v>
      </c>
      <c r="S886" s="209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28" t="str">
        <f t="shared" si="822"/>
        <v>-</v>
      </c>
      <c r="X886" s="209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334" t="str">
        <f t="shared" si="849"/>
        <v>-</v>
      </c>
      <c r="AC886" s="209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334" t="str">
        <f t="shared" si="823"/>
        <v>-</v>
      </c>
      <c r="AH886" s="209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334" t="str">
        <f t="shared" si="825"/>
        <v>-</v>
      </c>
      <c r="AM886" s="209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334" t="str">
        <f t="shared" si="827"/>
        <v>-</v>
      </c>
      <c r="AR886" s="209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335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335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335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335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335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335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197" t="s">
        <v>895</v>
      </c>
      <c r="C887" s="260"/>
      <c r="D887" s="260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28"/>
      <c r="M887" s="129"/>
      <c r="N887" s="130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39" t="str">
        <f t="shared" si="821"/>
        <v>-</v>
      </c>
      <c r="S887" s="209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28" t="str">
        <f t="shared" si="822"/>
        <v>-</v>
      </c>
      <c r="X887" s="209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334" t="str">
        <f t="shared" si="849"/>
        <v>-</v>
      </c>
      <c r="AC887" s="209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334" t="str">
        <f t="shared" si="823"/>
        <v>-</v>
      </c>
      <c r="AH887" s="209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334" t="str">
        <f t="shared" si="825"/>
        <v>-</v>
      </c>
      <c r="AM887" s="209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334" t="str">
        <f t="shared" si="827"/>
        <v>-</v>
      </c>
      <c r="AR887" s="209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335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335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335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335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335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335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197" t="s">
        <v>896</v>
      </c>
      <c r="C888" s="260"/>
      <c r="D888" s="260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28"/>
      <c r="M888" s="129"/>
      <c r="N888" s="130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39" t="str">
        <f t="shared" si="821"/>
        <v>-</v>
      </c>
      <c r="S888" s="209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28" t="str">
        <f t="shared" si="822"/>
        <v>-</v>
      </c>
      <c r="X888" s="209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334" t="str">
        <f t="shared" si="849"/>
        <v>-</v>
      </c>
      <c r="AC888" s="209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334" t="str">
        <f t="shared" si="823"/>
        <v>-</v>
      </c>
      <c r="AH888" s="209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334" t="str">
        <f t="shared" si="825"/>
        <v>-</v>
      </c>
      <c r="AM888" s="209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334" t="str">
        <f t="shared" si="827"/>
        <v>-</v>
      </c>
      <c r="AR888" s="209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335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335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335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335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335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335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197" t="s">
        <v>897</v>
      </c>
      <c r="C889" s="260"/>
      <c r="D889" s="260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28"/>
      <c r="M889" s="129"/>
      <c r="N889" s="130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39" t="str">
        <f t="shared" si="821"/>
        <v>-</v>
      </c>
      <c r="S889" s="209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28" t="str">
        <f t="shared" si="822"/>
        <v>-</v>
      </c>
      <c r="X889" s="209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334" t="str">
        <f t="shared" si="849"/>
        <v>-</v>
      </c>
      <c r="AC889" s="209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334" t="str">
        <f t="shared" si="823"/>
        <v>-</v>
      </c>
      <c r="AH889" s="209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334" t="str">
        <f t="shared" si="825"/>
        <v>-</v>
      </c>
      <c r="AM889" s="209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334" t="str">
        <f t="shared" si="827"/>
        <v>-</v>
      </c>
      <c r="AR889" s="209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335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335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335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335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335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335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197" t="s">
        <v>898</v>
      </c>
      <c r="C890" s="260"/>
      <c r="D890" s="260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28"/>
      <c r="M890" s="129"/>
      <c r="N890" s="130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39" t="str">
        <f t="shared" si="821"/>
        <v>-</v>
      </c>
      <c r="S890" s="209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28" t="str">
        <f t="shared" si="822"/>
        <v>-</v>
      </c>
      <c r="X890" s="209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334" t="str">
        <f t="shared" si="849"/>
        <v>-</v>
      </c>
      <c r="AC890" s="209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334" t="str">
        <f t="shared" si="823"/>
        <v>-</v>
      </c>
      <c r="AH890" s="209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334" t="str">
        <f t="shared" si="825"/>
        <v>-</v>
      </c>
      <c r="AM890" s="209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334" t="str">
        <f t="shared" si="827"/>
        <v>-</v>
      </c>
      <c r="AR890" s="209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335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335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335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335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335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335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197" t="s">
        <v>899</v>
      </c>
      <c r="C891" s="260"/>
      <c r="D891" s="260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28"/>
      <c r="M891" s="129"/>
      <c r="N891" s="130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39" t="str">
        <f t="shared" si="821"/>
        <v>-</v>
      </c>
      <c r="S891" s="209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28" t="str">
        <f t="shared" si="822"/>
        <v>-</v>
      </c>
      <c r="X891" s="209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334" t="str">
        <f t="shared" si="849"/>
        <v>-</v>
      </c>
      <c r="AC891" s="209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334" t="str">
        <f t="shared" si="823"/>
        <v>-</v>
      </c>
      <c r="AH891" s="209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334" t="str">
        <f t="shared" si="825"/>
        <v>-</v>
      </c>
      <c r="AM891" s="209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334" t="str">
        <f t="shared" si="827"/>
        <v>-</v>
      </c>
      <c r="AR891" s="209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335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335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335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335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335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335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197" t="s">
        <v>900</v>
      </c>
      <c r="C892" s="260"/>
      <c r="D892" s="260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28"/>
      <c r="M892" s="129"/>
      <c r="N892" s="130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39" t="str">
        <f t="shared" si="821"/>
        <v>-</v>
      </c>
      <c r="S892" s="209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28" t="str">
        <f t="shared" si="822"/>
        <v>-</v>
      </c>
      <c r="X892" s="209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334" t="str">
        <f t="shared" si="849"/>
        <v>-</v>
      </c>
      <c r="AC892" s="209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334" t="str">
        <f t="shared" si="823"/>
        <v>-</v>
      </c>
      <c r="AH892" s="209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334" t="str">
        <f t="shared" si="825"/>
        <v>-</v>
      </c>
      <c r="AM892" s="209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334" t="str">
        <f t="shared" si="827"/>
        <v>-</v>
      </c>
      <c r="AR892" s="209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335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335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335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335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335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335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197" t="s">
        <v>901</v>
      </c>
      <c r="C893" s="260"/>
      <c r="D893" s="260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28"/>
      <c r="M893" s="129"/>
      <c r="N893" s="130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39" t="str">
        <f t="shared" si="821"/>
        <v>-</v>
      </c>
      <c r="S893" s="209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28" t="str">
        <f t="shared" si="822"/>
        <v>-</v>
      </c>
      <c r="X893" s="209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334" t="str">
        <f t="shared" si="849"/>
        <v>-</v>
      </c>
      <c r="AC893" s="209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334" t="str">
        <f t="shared" si="823"/>
        <v>-</v>
      </c>
      <c r="AH893" s="209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334" t="str">
        <f t="shared" si="825"/>
        <v>-</v>
      </c>
      <c r="AM893" s="209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334" t="str">
        <f t="shared" si="827"/>
        <v>-</v>
      </c>
      <c r="AR893" s="209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335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335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335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335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335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335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197" t="s">
        <v>902</v>
      </c>
      <c r="C894" s="260"/>
      <c r="D894" s="260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28"/>
      <c r="M894" s="129"/>
      <c r="N894" s="130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39" t="str">
        <f t="shared" si="821"/>
        <v>-</v>
      </c>
      <c r="S894" s="209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28" t="str">
        <f t="shared" si="822"/>
        <v>-</v>
      </c>
      <c r="X894" s="209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334" t="str">
        <f t="shared" si="849"/>
        <v>-</v>
      </c>
      <c r="AC894" s="209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334" t="str">
        <f t="shared" si="823"/>
        <v>-</v>
      </c>
      <c r="AH894" s="209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334" t="str">
        <f t="shared" si="825"/>
        <v>-</v>
      </c>
      <c r="AM894" s="209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334" t="str">
        <f t="shared" si="827"/>
        <v>-</v>
      </c>
      <c r="AR894" s="209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335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335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335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335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335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335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197" t="s">
        <v>903</v>
      </c>
      <c r="C895" s="260"/>
      <c r="D895" s="260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28"/>
      <c r="M895" s="129"/>
      <c r="N895" s="130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39" t="str">
        <f t="shared" si="821"/>
        <v>-</v>
      </c>
      <c r="S895" s="209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28" t="str">
        <f t="shared" si="822"/>
        <v>-</v>
      </c>
      <c r="X895" s="209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334" t="str">
        <f t="shared" si="849"/>
        <v>-</v>
      </c>
      <c r="AC895" s="209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334" t="str">
        <f t="shared" si="823"/>
        <v>-</v>
      </c>
      <c r="AH895" s="209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334" t="str">
        <f t="shared" si="825"/>
        <v>-</v>
      </c>
      <c r="AM895" s="209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334" t="str">
        <f t="shared" si="827"/>
        <v>-</v>
      </c>
      <c r="AR895" s="209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335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335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335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335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335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335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197" t="s">
        <v>904</v>
      </c>
      <c r="C896" s="260"/>
      <c r="D896" s="260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28"/>
      <c r="M896" s="129"/>
      <c r="N896" s="130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39" t="str">
        <f t="shared" si="821"/>
        <v>-</v>
      </c>
      <c r="S896" s="209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28" t="str">
        <f t="shared" si="822"/>
        <v>-</v>
      </c>
      <c r="X896" s="209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334" t="str">
        <f t="shared" si="849"/>
        <v>-</v>
      </c>
      <c r="AC896" s="209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334" t="str">
        <f t="shared" si="823"/>
        <v>-</v>
      </c>
      <c r="AH896" s="209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334" t="str">
        <f t="shared" si="825"/>
        <v>-</v>
      </c>
      <c r="AM896" s="209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334" t="str">
        <f t="shared" si="827"/>
        <v>-</v>
      </c>
      <c r="AR896" s="209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335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335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335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335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335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335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197" t="s">
        <v>905</v>
      </c>
      <c r="C897" s="260"/>
      <c r="D897" s="260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28"/>
      <c r="M897" s="129"/>
      <c r="N897" s="130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39" t="str">
        <f t="shared" si="821"/>
        <v>-</v>
      </c>
      <c r="S897" s="209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28" t="str">
        <f t="shared" si="822"/>
        <v>-</v>
      </c>
      <c r="X897" s="209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334" t="str">
        <f t="shared" si="849"/>
        <v>-</v>
      </c>
      <c r="AC897" s="209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334" t="str">
        <f t="shared" si="823"/>
        <v>-</v>
      </c>
      <c r="AH897" s="209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334" t="str">
        <f t="shared" si="825"/>
        <v>-</v>
      </c>
      <c r="AM897" s="209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334" t="str">
        <f t="shared" si="827"/>
        <v>-</v>
      </c>
      <c r="AR897" s="209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335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335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335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335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335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335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197" t="s">
        <v>906</v>
      </c>
      <c r="C898" s="260"/>
      <c r="D898" s="260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28"/>
      <c r="M898" s="129"/>
      <c r="N898" s="130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39" t="str">
        <f t="shared" si="821"/>
        <v>-</v>
      </c>
      <c r="S898" s="209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28" t="str">
        <f t="shared" si="822"/>
        <v>-</v>
      </c>
      <c r="X898" s="209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334" t="str">
        <f t="shared" si="849"/>
        <v>-</v>
      </c>
      <c r="AC898" s="209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334" t="str">
        <f t="shared" si="823"/>
        <v>-</v>
      </c>
      <c r="AH898" s="209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334" t="str">
        <f t="shared" si="825"/>
        <v>-</v>
      </c>
      <c r="AM898" s="209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334" t="str">
        <f t="shared" si="827"/>
        <v>-</v>
      </c>
      <c r="AR898" s="209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335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335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335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335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335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335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197" t="s">
        <v>907</v>
      </c>
      <c r="C899" s="260"/>
      <c r="D899" s="260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28"/>
      <c r="M899" s="129"/>
      <c r="N899" s="130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39" t="str">
        <f t="shared" si="821"/>
        <v>-</v>
      </c>
      <c r="S899" s="209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28" t="str">
        <f t="shared" si="822"/>
        <v>-</v>
      </c>
      <c r="X899" s="209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334" t="str">
        <f t="shared" si="849"/>
        <v>-</v>
      </c>
      <c r="AC899" s="209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334" t="str">
        <f t="shared" si="823"/>
        <v>-</v>
      </c>
      <c r="AH899" s="209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334" t="str">
        <f t="shared" si="825"/>
        <v>-</v>
      </c>
      <c r="AM899" s="209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334" t="str">
        <f t="shared" si="827"/>
        <v>-</v>
      </c>
      <c r="AR899" s="209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335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335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335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335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335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335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197" t="s">
        <v>908</v>
      </c>
      <c r="C900" s="260"/>
      <c r="D900" s="260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28"/>
      <c r="M900" s="129"/>
      <c r="N900" s="130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39" t="str">
        <f t="shared" si="821"/>
        <v>-</v>
      </c>
      <c r="S900" s="209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28" t="str">
        <f t="shared" si="822"/>
        <v>-</v>
      </c>
      <c r="X900" s="209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334" t="str">
        <f t="shared" si="849"/>
        <v>-</v>
      </c>
      <c r="AC900" s="209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334" t="str">
        <f t="shared" si="823"/>
        <v>-</v>
      </c>
      <c r="AH900" s="209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334" t="str">
        <f t="shared" si="825"/>
        <v>-</v>
      </c>
      <c r="AM900" s="209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334" t="str">
        <f t="shared" si="827"/>
        <v>-</v>
      </c>
      <c r="AR900" s="209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335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335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335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335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335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335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197" t="s">
        <v>909</v>
      </c>
      <c r="C901" s="260"/>
      <c r="D901" s="260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28"/>
      <c r="M901" s="129"/>
      <c r="N901" s="130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39" t="str">
        <f t="shared" si="821"/>
        <v>-</v>
      </c>
      <c r="S901" s="209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28" t="str">
        <f t="shared" si="822"/>
        <v>-</v>
      </c>
      <c r="X901" s="209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334" t="str">
        <f t="shared" si="849"/>
        <v>-</v>
      </c>
      <c r="AC901" s="209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334" t="str">
        <f t="shared" si="823"/>
        <v>-</v>
      </c>
      <c r="AH901" s="209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334" t="str">
        <f t="shared" si="825"/>
        <v>-</v>
      </c>
      <c r="AM901" s="209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334" t="str">
        <f t="shared" si="827"/>
        <v>-</v>
      </c>
      <c r="AR901" s="209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335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335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335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335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335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335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197" t="s">
        <v>910</v>
      </c>
      <c r="C902" s="260"/>
      <c r="D902" s="260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28"/>
      <c r="M902" s="129"/>
      <c r="N902" s="130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39" t="str">
        <f t="shared" si="821"/>
        <v>-</v>
      </c>
      <c r="S902" s="209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28" t="str">
        <f t="shared" si="822"/>
        <v>-</v>
      </c>
      <c r="X902" s="209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334" t="str">
        <f t="shared" si="849"/>
        <v>-</v>
      </c>
      <c r="AC902" s="209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334" t="str">
        <f t="shared" si="823"/>
        <v>-</v>
      </c>
      <c r="AH902" s="209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334" t="str">
        <f t="shared" si="825"/>
        <v>-</v>
      </c>
      <c r="AM902" s="209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334" t="str">
        <f t="shared" si="827"/>
        <v>-</v>
      </c>
      <c r="AR902" s="209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335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335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335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335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335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335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197" t="s">
        <v>911</v>
      </c>
      <c r="C903" s="260"/>
      <c r="D903" s="260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28"/>
      <c r="M903" s="129"/>
      <c r="N903" s="130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39" t="str">
        <f t="shared" si="821"/>
        <v>-</v>
      </c>
      <c r="S903" s="209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28" t="str">
        <f t="shared" si="822"/>
        <v>-</v>
      </c>
      <c r="X903" s="209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334" t="str">
        <f t="shared" si="849"/>
        <v>-</v>
      </c>
      <c r="AC903" s="209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334" t="str">
        <f t="shared" si="823"/>
        <v>-</v>
      </c>
      <c r="AH903" s="209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334" t="str">
        <f t="shared" si="825"/>
        <v>-</v>
      </c>
      <c r="AM903" s="209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334" t="str">
        <f t="shared" si="827"/>
        <v>-</v>
      </c>
      <c r="AR903" s="209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335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335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335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335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335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335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197" t="s">
        <v>912</v>
      </c>
      <c r="C904" s="260"/>
      <c r="D904" s="260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28"/>
      <c r="M904" s="129"/>
      <c r="N904" s="130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39" t="str">
        <f t="shared" si="821"/>
        <v>-</v>
      </c>
      <c r="S904" s="209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28" t="str">
        <f t="shared" si="822"/>
        <v>-</v>
      </c>
      <c r="X904" s="209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334" t="str">
        <f t="shared" si="849"/>
        <v>-</v>
      </c>
      <c r="AC904" s="209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334" t="str">
        <f t="shared" si="823"/>
        <v>-</v>
      </c>
      <c r="AH904" s="209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334" t="str">
        <f t="shared" si="825"/>
        <v>-</v>
      </c>
      <c r="AM904" s="209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334" t="str">
        <f t="shared" si="827"/>
        <v>-</v>
      </c>
      <c r="AR904" s="209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335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335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335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335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335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335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197" t="s">
        <v>913</v>
      </c>
      <c r="C905" s="260"/>
      <c r="D905" s="260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28"/>
      <c r="M905" s="129"/>
      <c r="N905" s="130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39" t="str">
        <f t="shared" si="821"/>
        <v>-</v>
      </c>
      <c r="S905" s="209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28" t="str">
        <f t="shared" si="822"/>
        <v>-</v>
      </c>
      <c r="X905" s="209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334" t="str">
        <f t="shared" si="849"/>
        <v>-</v>
      </c>
      <c r="AC905" s="209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334" t="str">
        <f t="shared" si="823"/>
        <v>-</v>
      </c>
      <c r="AH905" s="209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334" t="str">
        <f t="shared" si="825"/>
        <v>-</v>
      </c>
      <c r="AM905" s="209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334" t="str">
        <f t="shared" si="827"/>
        <v>-</v>
      </c>
      <c r="AR905" s="209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335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335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335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335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335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335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197" t="s">
        <v>914</v>
      </c>
      <c r="C906" s="260"/>
      <c r="D906" s="260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28"/>
      <c r="M906" s="129"/>
      <c r="N906" s="130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39" t="str">
        <f t="shared" si="821"/>
        <v>-</v>
      </c>
      <c r="S906" s="209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28" t="str">
        <f t="shared" si="822"/>
        <v>-</v>
      </c>
      <c r="X906" s="209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334" t="str">
        <f t="shared" si="849"/>
        <v>-</v>
      </c>
      <c r="AC906" s="209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334" t="str">
        <f t="shared" si="823"/>
        <v>-</v>
      </c>
      <c r="AH906" s="209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334" t="str">
        <f t="shared" si="825"/>
        <v>-</v>
      </c>
      <c r="AM906" s="209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334" t="str">
        <f t="shared" si="827"/>
        <v>-</v>
      </c>
      <c r="AR906" s="209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335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335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335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335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335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335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197" t="s">
        <v>915</v>
      </c>
      <c r="C907" s="260"/>
      <c r="D907" s="260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28"/>
      <c r="M907" s="129"/>
      <c r="N907" s="130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39" t="str">
        <f t="shared" si="821"/>
        <v>-</v>
      </c>
      <c r="S907" s="209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28" t="str">
        <f t="shared" si="822"/>
        <v>-</v>
      </c>
      <c r="X907" s="209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334" t="str">
        <f t="shared" si="849"/>
        <v>-</v>
      </c>
      <c r="AC907" s="209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334" t="str">
        <f t="shared" si="823"/>
        <v>-</v>
      </c>
      <c r="AH907" s="209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334" t="str">
        <f t="shared" si="825"/>
        <v>-</v>
      </c>
      <c r="AM907" s="209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334" t="str">
        <f t="shared" si="827"/>
        <v>-</v>
      </c>
      <c r="AR907" s="209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335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335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335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335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335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335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197" t="s">
        <v>916</v>
      </c>
      <c r="C908" s="260"/>
      <c r="D908" s="260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28"/>
      <c r="M908" s="129"/>
      <c r="N908" s="130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39" t="str">
        <f t="shared" si="821"/>
        <v>-</v>
      </c>
      <c r="S908" s="209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28" t="str">
        <f t="shared" si="822"/>
        <v>-</v>
      </c>
      <c r="X908" s="209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334" t="str">
        <f t="shared" si="849"/>
        <v>-</v>
      </c>
      <c r="AC908" s="209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334" t="str">
        <f t="shared" si="823"/>
        <v>-</v>
      </c>
      <c r="AH908" s="209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334" t="str">
        <f t="shared" si="825"/>
        <v>-</v>
      </c>
      <c r="AM908" s="209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334" t="str">
        <f t="shared" si="827"/>
        <v>-</v>
      </c>
      <c r="AR908" s="209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335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335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335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335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335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335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197" t="s">
        <v>917</v>
      </c>
      <c r="C909" s="260"/>
      <c r="D909" s="260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28"/>
      <c r="M909" s="129"/>
      <c r="N909" s="130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39" t="str">
        <f t="shared" si="821"/>
        <v>-</v>
      </c>
      <c r="S909" s="209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28" t="str">
        <f t="shared" si="822"/>
        <v>-</v>
      </c>
      <c r="X909" s="209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334" t="str">
        <f t="shared" si="849"/>
        <v>-</v>
      </c>
      <c r="AC909" s="209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334" t="str">
        <f t="shared" si="823"/>
        <v>-</v>
      </c>
      <c r="AH909" s="209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334" t="str">
        <f t="shared" si="825"/>
        <v>-</v>
      </c>
      <c r="AM909" s="209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334" t="str">
        <f t="shared" si="827"/>
        <v>-</v>
      </c>
      <c r="AR909" s="209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335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335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335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335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335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335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197" t="s">
        <v>918</v>
      </c>
      <c r="C910" s="260"/>
      <c r="D910" s="260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28"/>
      <c r="M910" s="129"/>
      <c r="N910" s="130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39" t="str">
        <f t="shared" si="821"/>
        <v>-</v>
      </c>
      <c r="S910" s="209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28" t="str">
        <f t="shared" si="822"/>
        <v>-</v>
      </c>
      <c r="X910" s="209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334" t="str">
        <f t="shared" si="849"/>
        <v>-</v>
      </c>
      <c r="AC910" s="209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334" t="str">
        <f t="shared" si="823"/>
        <v>-</v>
      </c>
      <c r="AH910" s="209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334" t="str">
        <f t="shared" si="825"/>
        <v>-</v>
      </c>
      <c r="AM910" s="209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334" t="str">
        <f t="shared" si="827"/>
        <v>-</v>
      </c>
      <c r="AR910" s="209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335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335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335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335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335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335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197" t="s">
        <v>919</v>
      </c>
      <c r="C911" s="260"/>
      <c r="D911" s="260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28"/>
      <c r="M911" s="129"/>
      <c r="N911" s="130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39" t="str">
        <f t="shared" si="821"/>
        <v>-</v>
      </c>
      <c r="S911" s="209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28" t="str">
        <f t="shared" si="822"/>
        <v>-</v>
      </c>
      <c r="X911" s="209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334" t="str">
        <f t="shared" si="849"/>
        <v>-</v>
      </c>
      <c r="AC911" s="209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334" t="str">
        <f t="shared" si="823"/>
        <v>-</v>
      </c>
      <c r="AH911" s="209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334" t="str">
        <f t="shared" si="825"/>
        <v>-</v>
      </c>
      <c r="AM911" s="209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334" t="str">
        <f t="shared" si="827"/>
        <v>-</v>
      </c>
      <c r="AR911" s="209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335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335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335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335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335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335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197" t="s">
        <v>920</v>
      </c>
      <c r="C912" s="260"/>
      <c r="D912" s="260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28"/>
      <c r="M912" s="129"/>
      <c r="N912" s="130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39" t="str">
        <f t="shared" si="821"/>
        <v>-</v>
      </c>
      <c r="S912" s="209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28" t="str">
        <f t="shared" si="822"/>
        <v>-</v>
      </c>
      <c r="X912" s="209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334" t="str">
        <f t="shared" si="849"/>
        <v>-</v>
      </c>
      <c r="AC912" s="209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334" t="str">
        <f t="shared" si="823"/>
        <v>-</v>
      </c>
      <c r="AH912" s="209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334" t="str">
        <f t="shared" si="825"/>
        <v>-</v>
      </c>
      <c r="AM912" s="209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334" t="str">
        <f t="shared" si="827"/>
        <v>-</v>
      </c>
      <c r="AR912" s="209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335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335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335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335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335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335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197" t="s">
        <v>921</v>
      </c>
      <c r="C913" s="260"/>
      <c r="D913" s="260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28"/>
      <c r="M913" s="129"/>
      <c r="N913" s="130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39" t="str">
        <f t="shared" si="821"/>
        <v>-</v>
      </c>
      <c r="S913" s="209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28" t="str">
        <f t="shared" si="822"/>
        <v>-</v>
      </c>
      <c r="X913" s="209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334" t="str">
        <f t="shared" si="849"/>
        <v>-</v>
      </c>
      <c r="AC913" s="209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334" t="str">
        <f t="shared" si="823"/>
        <v>-</v>
      </c>
      <c r="AH913" s="209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334" t="str">
        <f t="shared" si="825"/>
        <v>-</v>
      </c>
      <c r="AM913" s="209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334" t="str">
        <f t="shared" si="827"/>
        <v>-</v>
      </c>
      <c r="AR913" s="209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335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335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335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335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335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335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197" t="s">
        <v>922</v>
      </c>
      <c r="C914" s="260"/>
      <c r="D914" s="260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28"/>
      <c r="M914" s="129"/>
      <c r="N914" s="130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39" t="str">
        <f t="shared" si="821"/>
        <v>-</v>
      </c>
      <c r="S914" s="209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28" t="str">
        <f t="shared" si="822"/>
        <v>-</v>
      </c>
      <c r="X914" s="209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334" t="str">
        <f t="shared" si="849"/>
        <v>-</v>
      </c>
      <c r="AC914" s="209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334" t="str">
        <f t="shared" si="823"/>
        <v>-</v>
      </c>
      <c r="AH914" s="209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334" t="str">
        <f t="shared" si="825"/>
        <v>-</v>
      </c>
      <c r="AM914" s="209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334" t="str">
        <f t="shared" si="827"/>
        <v>-</v>
      </c>
      <c r="AR914" s="209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335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335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335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335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335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335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197" t="s">
        <v>923</v>
      </c>
      <c r="C915" s="260"/>
      <c r="D915" s="260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28"/>
      <c r="M915" s="129"/>
      <c r="N915" s="130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39" t="str">
        <f t="shared" si="821"/>
        <v>-</v>
      </c>
      <c r="S915" s="209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28" t="str">
        <f t="shared" si="822"/>
        <v>-</v>
      </c>
      <c r="X915" s="209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334" t="str">
        <f t="shared" si="849"/>
        <v>-</v>
      </c>
      <c r="AC915" s="209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334" t="str">
        <f t="shared" si="823"/>
        <v>-</v>
      </c>
      <c r="AH915" s="209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334" t="str">
        <f t="shared" si="825"/>
        <v>-</v>
      </c>
      <c r="AM915" s="209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334" t="str">
        <f t="shared" si="827"/>
        <v>-</v>
      </c>
      <c r="AR915" s="209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335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335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335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335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335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335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197" t="s">
        <v>924</v>
      </c>
      <c r="C916" s="260"/>
      <c r="D916" s="260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28"/>
      <c r="M916" s="129"/>
      <c r="N916" s="130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39" t="str">
        <f t="shared" si="821"/>
        <v>-</v>
      </c>
      <c r="S916" s="209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28" t="str">
        <f t="shared" si="822"/>
        <v>-</v>
      </c>
      <c r="X916" s="209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334" t="str">
        <f t="shared" si="849"/>
        <v>-</v>
      </c>
      <c r="AC916" s="209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334" t="str">
        <f t="shared" si="823"/>
        <v>-</v>
      </c>
      <c r="AH916" s="209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334" t="str">
        <f t="shared" si="825"/>
        <v>-</v>
      </c>
      <c r="AM916" s="209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334" t="str">
        <f t="shared" si="827"/>
        <v>-</v>
      </c>
      <c r="AR916" s="209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335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335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335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335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335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335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197" t="s">
        <v>925</v>
      </c>
      <c r="C917" s="260"/>
      <c r="D917" s="260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28"/>
      <c r="M917" s="129"/>
      <c r="N917" s="130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39" t="str">
        <f t="shared" si="821"/>
        <v>-</v>
      </c>
      <c r="S917" s="209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28" t="str">
        <f t="shared" si="822"/>
        <v>-</v>
      </c>
      <c r="X917" s="209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334" t="str">
        <f t="shared" si="849"/>
        <v>-</v>
      </c>
      <c r="AC917" s="209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334" t="str">
        <f t="shared" si="823"/>
        <v>-</v>
      </c>
      <c r="AH917" s="209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334" t="str">
        <f t="shared" si="825"/>
        <v>-</v>
      </c>
      <c r="AM917" s="209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334" t="str">
        <f t="shared" si="827"/>
        <v>-</v>
      </c>
      <c r="AR917" s="209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335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335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335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335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335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335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197" t="s">
        <v>926</v>
      </c>
      <c r="C918" s="260"/>
      <c r="D918" s="260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28"/>
      <c r="M918" s="129"/>
      <c r="N918" s="130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39" t="str">
        <f t="shared" si="821"/>
        <v>-</v>
      </c>
      <c r="S918" s="209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28" t="str">
        <f t="shared" si="822"/>
        <v>-</v>
      </c>
      <c r="X918" s="209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334" t="str">
        <f t="shared" si="849"/>
        <v>-</v>
      </c>
      <c r="AC918" s="209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334" t="str">
        <f t="shared" si="823"/>
        <v>-</v>
      </c>
      <c r="AH918" s="209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334" t="str">
        <f t="shared" si="825"/>
        <v>-</v>
      </c>
      <c r="AM918" s="209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334" t="str">
        <f t="shared" si="827"/>
        <v>-</v>
      </c>
      <c r="AR918" s="209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335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335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335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335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335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335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197" t="s">
        <v>927</v>
      </c>
      <c r="C919" s="260"/>
      <c r="D919" s="260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28"/>
      <c r="M919" s="129"/>
      <c r="N919" s="130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39" t="str">
        <f t="shared" si="821"/>
        <v>-</v>
      </c>
      <c r="S919" s="209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28" t="str">
        <f t="shared" si="822"/>
        <v>-</v>
      </c>
      <c r="X919" s="209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334" t="str">
        <f t="shared" si="849"/>
        <v>-</v>
      </c>
      <c r="AC919" s="209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334" t="str">
        <f t="shared" si="823"/>
        <v>-</v>
      </c>
      <c r="AH919" s="209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334" t="str">
        <f t="shared" si="825"/>
        <v>-</v>
      </c>
      <c r="AM919" s="209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334" t="str">
        <f t="shared" si="827"/>
        <v>-</v>
      </c>
      <c r="AR919" s="209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335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335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335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335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335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335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197" t="s">
        <v>928</v>
      </c>
      <c r="C920" s="260"/>
      <c r="D920" s="260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28"/>
      <c r="M920" s="129"/>
      <c r="N920" s="130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39" t="str">
        <f t="shared" si="821"/>
        <v>-</v>
      </c>
      <c r="S920" s="209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28" t="str">
        <f t="shared" si="822"/>
        <v>-</v>
      </c>
      <c r="X920" s="209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334" t="str">
        <f t="shared" si="849"/>
        <v>-</v>
      </c>
      <c r="AC920" s="209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334" t="str">
        <f t="shared" si="823"/>
        <v>-</v>
      </c>
      <c r="AH920" s="209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334" t="str">
        <f t="shared" si="825"/>
        <v>-</v>
      </c>
      <c r="AM920" s="209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334" t="str">
        <f t="shared" si="827"/>
        <v>-</v>
      </c>
      <c r="AR920" s="209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335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335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335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335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335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335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197" t="s">
        <v>929</v>
      </c>
      <c r="C921" s="260"/>
      <c r="D921" s="260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28"/>
      <c r="M921" s="129"/>
      <c r="N921" s="130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39" t="str">
        <f t="shared" si="821"/>
        <v>-</v>
      </c>
      <c r="S921" s="209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28" t="str">
        <f t="shared" si="822"/>
        <v>-</v>
      </c>
      <c r="X921" s="209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334" t="str">
        <f t="shared" si="849"/>
        <v>-</v>
      </c>
      <c r="AC921" s="209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334" t="str">
        <f t="shared" si="823"/>
        <v>-</v>
      </c>
      <c r="AH921" s="209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334" t="str">
        <f t="shared" si="825"/>
        <v>-</v>
      </c>
      <c r="AM921" s="209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334" t="str">
        <f t="shared" si="827"/>
        <v>-</v>
      </c>
      <c r="AR921" s="209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335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335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335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335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335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335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197" t="s">
        <v>930</v>
      </c>
      <c r="C922" s="260"/>
      <c r="D922" s="260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28"/>
      <c r="M922" s="129"/>
      <c r="N922" s="130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39" t="str">
        <f t="shared" si="821"/>
        <v>-</v>
      </c>
      <c r="S922" s="209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28" t="str">
        <f t="shared" si="822"/>
        <v>-</v>
      </c>
      <c r="X922" s="209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334" t="str">
        <f t="shared" si="849"/>
        <v>-</v>
      </c>
      <c r="AC922" s="209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334" t="str">
        <f t="shared" si="823"/>
        <v>-</v>
      </c>
      <c r="AH922" s="209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334" t="str">
        <f t="shared" si="825"/>
        <v>-</v>
      </c>
      <c r="AM922" s="209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334" t="str">
        <f t="shared" si="827"/>
        <v>-</v>
      </c>
      <c r="AR922" s="209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335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335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335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335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335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335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197" t="s">
        <v>931</v>
      </c>
      <c r="C923" s="260"/>
      <c r="D923" s="260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28"/>
      <c r="M923" s="129"/>
      <c r="N923" s="130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39" t="str">
        <f t="shared" si="821"/>
        <v>-</v>
      </c>
      <c r="S923" s="209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28" t="str">
        <f t="shared" si="822"/>
        <v>-</v>
      </c>
      <c r="X923" s="209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334" t="str">
        <f t="shared" si="849"/>
        <v>-</v>
      </c>
      <c r="AC923" s="209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334" t="str">
        <f t="shared" si="823"/>
        <v>-</v>
      </c>
      <c r="AH923" s="209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334" t="str">
        <f t="shared" si="825"/>
        <v>-</v>
      </c>
      <c r="AM923" s="209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334" t="str">
        <f t="shared" si="827"/>
        <v>-</v>
      </c>
      <c r="AR923" s="209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335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335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335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335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335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335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197" t="s">
        <v>932</v>
      </c>
      <c r="C924" s="260"/>
      <c r="D924" s="260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28"/>
      <c r="M924" s="129"/>
      <c r="N924" s="130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39" t="str">
        <f t="shared" si="821"/>
        <v>-</v>
      </c>
      <c r="S924" s="209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28" t="str">
        <f t="shared" si="822"/>
        <v>-</v>
      </c>
      <c r="X924" s="209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334" t="str">
        <f t="shared" si="849"/>
        <v>-</v>
      </c>
      <c r="AC924" s="209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334" t="str">
        <f t="shared" si="823"/>
        <v>-</v>
      </c>
      <c r="AH924" s="209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334" t="str">
        <f t="shared" si="825"/>
        <v>-</v>
      </c>
      <c r="AM924" s="209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334" t="str">
        <f t="shared" si="827"/>
        <v>-</v>
      </c>
      <c r="AR924" s="209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335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335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335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335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335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335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197" t="s">
        <v>933</v>
      </c>
      <c r="C925" s="260"/>
      <c r="D925" s="260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28"/>
      <c r="M925" s="129"/>
      <c r="N925" s="130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39" t="str">
        <f t="shared" si="821"/>
        <v>-</v>
      </c>
      <c r="S925" s="209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28" t="str">
        <f t="shared" si="822"/>
        <v>-</v>
      </c>
      <c r="X925" s="209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334" t="str">
        <f t="shared" si="849"/>
        <v>-</v>
      </c>
      <c r="AC925" s="209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334" t="str">
        <f t="shared" si="823"/>
        <v>-</v>
      </c>
      <c r="AH925" s="209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334" t="str">
        <f t="shared" si="825"/>
        <v>-</v>
      </c>
      <c r="AM925" s="209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334" t="str">
        <f t="shared" si="827"/>
        <v>-</v>
      </c>
      <c r="AR925" s="209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335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335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335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335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335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335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197" t="s">
        <v>934</v>
      </c>
      <c r="C926" s="260"/>
      <c r="D926" s="260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28"/>
      <c r="M926" s="129"/>
      <c r="N926" s="130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39" t="str">
        <f t="shared" si="821"/>
        <v>-</v>
      </c>
      <c r="S926" s="209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28" t="str">
        <f t="shared" si="822"/>
        <v>-</v>
      </c>
      <c r="X926" s="209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334" t="str">
        <f t="shared" si="849"/>
        <v>-</v>
      </c>
      <c r="AC926" s="209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334" t="str">
        <f t="shared" si="823"/>
        <v>-</v>
      </c>
      <c r="AH926" s="209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334" t="str">
        <f t="shared" si="825"/>
        <v>-</v>
      </c>
      <c r="AM926" s="209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334" t="str">
        <f t="shared" si="827"/>
        <v>-</v>
      </c>
      <c r="AR926" s="209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335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335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335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335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335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335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197" t="s">
        <v>935</v>
      </c>
      <c r="C927" s="260"/>
      <c r="D927" s="260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28"/>
      <c r="M927" s="129"/>
      <c r="N927" s="130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39" t="str">
        <f t="shared" si="821"/>
        <v>-</v>
      </c>
      <c r="S927" s="209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28" t="str">
        <f t="shared" si="822"/>
        <v>-</v>
      </c>
      <c r="X927" s="209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334" t="str">
        <f t="shared" si="849"/>
        <v>-</v>
      </c>
      <c r="AC927" s="209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334" t="str">
        <f t="shared" si="823"/>
        <v>-</v>
      </c>
      <c r="AH927" s="209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334" t="str">
        <f t="shared" si="825"/>
        <v>-</v>
      </c>
      <c r="AM927" s="209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334" t="str">
        <f t="shared" si="827"/>
        <v>-</v>
      </c>
      <c r="AR927" s="209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335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335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335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335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335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335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197" t="s">
        <v>936</v>
      </c>
      <c r="C928" s="260"/>
      <c r="D928" s="260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28"/>
      <c r="M928" s="129"/>
      <c r="N928" s="130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39" t="str">
        <f t="shared" si="821"/>
        <v>-</v>
      </c>
      <c r="S928" s="209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28" t="str">
        <f t="shared" si="822"/>
        <v>-</v>
      </c>
      <c r="X928" s="209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334" t="str">
        <f t="shared" si="849"/>
        <v>-</v>
      </c>
      <c r="AC928" s="209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334" t="str">
        <f t="shared" si="823"/>
        <v>-</v>
      </c>
      <c r="AH928" s="209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334" t="str">
        <f t="shared" si="825"/>
        <v>-</v>
      </c>
      <c r="AM928" s="209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334" t="str">
        <f t="shared" si="827"/>
        <v>-</v>
      </c>
      <c r="AR928" s="209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335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335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335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335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335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335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197" t="s">
        <v>937</v>
      </c>
      <c r="C929" s="260"/>
      <c r="D929" s="260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28"/>
      <c r="M929" s="129"/>
      <c r="N929" s="130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39" t="str">
        <f t="shared" si="821"/>
        <v>-</v>
      </c>
      <c r="S929" s="209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28" t="str">
        <f t="shared" si="822"/>
        <v>-</v>
      </c>
      <c r="X929" s="209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334" t="str">
        <f t="shared" si="849"/>
        <v>-</v>
      </c>
      <c r="AC929" s="209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334" t="str">
        <f t="shared" si="823"/>
        <v>-</v>
      </c>
      <c r="AH929" s="209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334" t="str">
        <f t="shared" si="825"/>
        <v>-</v>
      </c>
      <c r="AM929" s="209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334" t="str">
        <f t="shared" si="827"/>
        <v>-</v>
      </c>
      <c r="AR929" s="209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335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335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335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335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335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335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197" t="s">
        <v>938</v>
      </c>
      <c r="C930" s="260"/>
      <c r="D930" s="260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28"/>
      <c r="M930" s="129"/>
      <c r="N930" s="130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39" t="str">
        <f t="shared" si="821"/>
        <v>-</v>
      </c>
      <c r="S930" s="209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28" t="str">
        <f t="shared" si="822"/>
        <v>-</v>
      </c>
      <c r="X930" s="209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334" t="str">
        <f t="shared" si="849"/>
        <v>-</v>
      </c>
      <c r="AC930" s="209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334" t="str">
        <f t="shared" si="823"/>
        <v>-</v>
      </c>
      <c r="AH930" s="209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334" t="str">
        <f t="shared" si="825"/>
        <v>-</v>
      </c>
      <c r="AM930" s="209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334" t="str">
        <f t="shared" si="827"/>
        <v>-</v>
      </c>
      <c r="AR930" s="209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335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335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335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335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335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335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197" t="s">
        <v>939</v>
      </c>
      <c r="C931" s="260"/>
      <c r="D931" s="260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28"/>
      <c r="M931" s="129"/>
      <c r="N931" s="130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39" t="str">
        <f t="shared" si="821"/>
        <v>-</v>
      </c>
      <c r="S931" s="209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28" t="str">
        <f t="shared" si="822"/>
        <v>-</v>
      </c>
      <c r="X931" s="209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334" t="str">
        <f t="shared" si="849"/>
        <v>-</v>
      </c>
      <c r="AC931" s="209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334" t="str">
        <f t="shared" si="823"/>
        <v>-</v>
      </c>
      <c r="AH931" s="209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334" t="str">
        <f t="shared" si="825"/>
        <v>-</v>
      </c>
      <c r="AM931" s="209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334" t="str">
        <f t="shared" si="827"/>
        <v>-</v>
      </c>
      <c r="AR931" s="209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335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335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335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335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335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335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197" t="s">
        <v>940</v>
      </c>
      <c r="C932" s="260"/>
      <c r="D932" s="260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28"/>
      <c r="M932" s="129"/>
      <c r="N932" s="130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39" t="str">
        <f t="shared" ref="R932:R995" si="881">IF(AND($C932&gt;0,$F932="Electricité",$D932&lt;DATEVALUE("30/06/2023")),P932,"-")</f>
        <v>-</v>
      </c>
      <c r="S932" s="209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28" t="str">
        <f t="shared" ref="W932:X995" si="882">IF(AND($C932&gt;0,$F932="Electricité",$D932&lt;DATEVALUE("30/06/2023")),U932,"-")</f>
        <v>-</v>
      </c>
      <c r="X932" s="209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334" t="str">
        <f t="shared" si="849"/>
        <v>-</v>
      </c>
      <c r="AC932" s="209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334" t="str">
        <f t="shared" ref="AG932:AG995" si="883">IF(AND($C932&gt;0,$F932="Electricité",$D932&lt;DATEVALUE("30/06/2023")),AE932,"-")</f>
        <v>-</v>
      </c>
      <c r="AH932" s="209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334" t="str">
        <f t="shared" ref="AL932:AL995" si="885">IF(AND($C932&gt;0,$F932="Electricité",$D932&lt;DATEVALUE("30/06/2023")),AJ932,"-")</f>
        <v>-</v>
      </c>
      <c r="AM932" s="209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334" t="str">
        <f t="shared" ref="AQ932:AQ995" si="887">IF(AND($C932&gt;0,$F932="Electricité",$D932&lt;DATEVALUE("30/06/2023")),AO932,"-")</f>
        <v>-</v>
      </c>
      <c r="AR932" s="209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335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335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335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335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335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335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197" t="s">
        <v>941</v>
      </c>
      <c r="C933" s="260"/>
      <c r="D933" s="260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28"/>
      <c r="M933" s="129"/>
      <c r="N933" s="130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39" t="str">
        <f t="shared" si="881"/>
        <v>-</v>
      </c>
      <c r="S933" s="209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28" t="str">
        <f t="shared" si="882"/>
        <v>-</v>
      </c>
      <c r="X933" s="209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334" t="str">
        <f t="shared" ref="AB933:AC996" si="909">IF(AND($C933&gt;0,$F933="Electricité",$D933&lt;DATEVALUE("30/06/2023")),Z933,"-")</f>
        <v>-</v>
      </c>
      <c r="AC933" s="209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334" t="str">
        <f t="shared" si="883"/>
        <v>-</v>
      </c>
      <c r="AH933" s="209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334" t="str">
        <f t="shared" si="885"/>
        <v>-</v>
      </c>
      <c r="AM933" s="209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334" t="str">
        <f t="shared" si="887"/>
        <v>-</v>
      </c>
      <c r="AR933" s="209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335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335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335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335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335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335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197" t="s">
        <v>942</v>
      </c>
      <c r="C934" s="260"/>
      <c r="D934" s="260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28"/>
      <c r="M934" s="129"/>
      <c r="N934" s="130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39" t="str">
        <f t="shared" si="881"/>
        <v>-</v>
      </c>
      <c r="S934" s="209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28" t="str">
        <f t="shared" si="882"/>
        <v>-</v>
      </c>
      <c r="X934" s="209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334" t="str">
        <f t="shared" si="909"/>
        <v>-</v>
      </c>
      <c r="AC934" s="209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334" t="str">
        <f t="shared" si="883"/>
        <v>-</v>
      </c>
      <c r="AH934" s="209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334" t="str">
        <f t="shared" si="885"/>
        <v>-</v>
      </c>
      <c r="AM934" s="209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334" t="str">
        <f t="shared" si="887"/>
        <v>-</v>
      </c>
      <c r="AR934" s="209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335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335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335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335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335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335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197" t="s">
        <v>943</v>
      </c>
      <c r="C935" s="260"/>
      <c r="D935" s="260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28"/>
      <c r="M935" s="129"/>
      <c r="N935" s="130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39" t="str">
        <f t="shared" si="881"/>
        <v>-</v>
      </c>
      <c r="S935" s="209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28" t="str">
        <f t="shared" si="882"/>
        <v>-</v>
      </c>
      <c r="X935" s="209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334" t="str">
        <f t="shared" si="909"/>
        <v>-</v>
      </c>
      <c r="AC935" s="209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334" t="str">
        <f t="shared" si="883"/>
        <v>-</v>
      </c>
      <c r="AH935" s="209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334" t="str">
        <f t="shared" si="885"/>
        <v>-</v>
      </c>
      <c r="AM935" s="209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334" t="str">
        <f t="shared" si="887"/>
        <v>-</v>
      </c>
      <c r="AR935" s="209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335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335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335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335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335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335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197" t="s">
        <v>944</v>
      </c>
      <c r="C936" s="260"/>
      <c r="D936" s="260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28"/>
      <c r="M936" s="129"/>
      <c r="N936" s="130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39" t="str">
        <f t="shared" si="881"/>
        <v>-</v>
      </c>
      <c r="S936" s="209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28" t="str">
        <f t="shared" si="882"/>
        <v>-</v>
      </c>
      <c r="X936" s="209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334" t="str">
        <f t="shared" si="909"/>
        <v>-</v>
      </c>
      <c r="AC936" s="209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334" t="str">
        <f t="shared" si="883"/>
        <v>-</v>
      </c>
      <c r="AH936" s="209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334" t="str">
        <f t="shared" si="885"/>
        <v>-</v>
      </c>
      <c r="AM936" s="209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334" t="str">
        <f t="shared" si="887"/>
        <v>-</v>
      </c>
      <c r="AR936" s="209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335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335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335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335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335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335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197" t="s">
        <v>945</v>
      </c>
      <c r="C937" s="260"/>
      <c r="D937" s="260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28"/>
      <c r="M937" s="129"/>
      <c r="N937" s="130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39" t="str">
        <f t="shared" si="881"/>
        <v>-</v>
      </c>
      <c r="S937" s="209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28" t="str">
        <f t="shared" si="882"/>
        <v>-</v>
      </c>
      <c r="X937" s="209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334" t="str">
        <f t="shared" si="909"/>
        <v>-</v>
      </c>
      <c r="AC937" s="209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334" t="str">
        <f t="shared" si="883"/>
        <v>-</v>
      </c>
      <c r="AH937" s="209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334" t="str">
        <f t="shared" si="885"/>
        <v>-</v>
      </c>
      <c r="AM937" s="209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334" t="str">
        <f t="shared" si="887"/>
        <v>-</v>
      </c>
      <c r="AR937" s="209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335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335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335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335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335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335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197" t="s">
        <v>946</v>
      </c>
      <c r="C938" s="260"/>
      <c r="D938" s="260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28"/>
      <c r="M938" s="129"/>
      <c r="N938" s="130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39" t="str">
        <f t="shared" si="881"/>
        <v>-</v>
      </c>
      <c r="S938" s="209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28" t="str">
        <f t="shared" si="882"/>
        <v>-</v>
      </c>
      <c r="X938" s="209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334" t="str">
        <f t="shared" si="909"/>
        <v>-</v>
      </c>
      <c r="AC938" s="209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334" t="str">
        <f t="shared" si="883"/>
        <v>-</v>
      </c>
      <c r="AH938" s="209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334" t="str">
        <f t="shared" si="885"/>
        <v>-</v>
      </c>
      <c r="AM938" s="209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334" t="str">
        <f t="shared" si="887"/>
        <v>-</v>
      </c>
      <c r="AR938" s="209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335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335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335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335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335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335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197" t="s">
        <v>947</v>
      </c>
      <c r="C939" s="260"/>
      <c r="D939" s="260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28"/>
      <c r="M939" s="129"/>
      <c r="N939" s="130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39" t="str">
        <f t="shared" si="881"/>
        <v>-</v>
      </c>
      <c r="S939" s="209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28" t="str">
        <f t="shared" si="882"/>
        <v>-</v>
      </c>
      <c r="X939" s="209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334" t="str">
        <f t="shared" si="909"/>
        <v>-</v>
      </c>
      <c r="AC939" s="209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334" t="str">
        <f t="shared" si="883"/>
        <v>-</v>
      </c>
      <c r="AH939" s="209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334" t="str">
        <f t="shared" si="885"/>
        <v>-</v>
      </c>
      <c r="AM939" s="209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334" t="str">
        <f t="shared" si="887"/>
        <v>-</v>
      </c>
      <c r="AR939" s="209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335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335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335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335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335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335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197" t="s">
        <v>948</v>
      </c>
      <c r="C940" s="260"/>
      <c r="D940" s="260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28"/>
      <c r="M940" s="129"/>
      <c r="N940" s="130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39" t="str">
        <f t="shared" si="881"/>
        <v>-</v>
      </c>
      <c r="S940" s="209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28" t="str">
        <f t="shared" si="882"/>
        <v>-</v>
      </c>
      <c r="X940" s="209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334" t="str">
        <f t="shared" si="909"/>
        <v>-</v>
      </c>
      <c r="AC940" s="209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334" t="str">
        <f t="shared" si="883"/>
        <v>-</v>
      </c>
      <c r="AH940" s="209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334" t="str">
        <f t="shared" si="885"/>
        <v>-</v>
      </c>
      <c r="AM940" s="209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334" t="str">
        <f t="shared" si="887"/>
        <v>-</v>
      </c>
      <c r="AR940" s="209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335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335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335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335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335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335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197" t="s">
        <v>949</v>
      </c>
      <c r="C941" s="260"/>
      <c r="D941" s="260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28"/>
      <c r="M941" s="129"/>
      <c r="N941" s="130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39" t="str">
        <f t="shared" si="881"/>
        <v>-</v>
      </c>
      <c r="S941" s="209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28" t="str">
        <f t="shared" si="882"/>
        <v>-</v>
      </c>
      <c r="X941" s="209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334" t="str">
        <f t="shared" si="909"/>
        <v>-</v>
      </c>
      <c r="AC941" s="209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334" t="str">
        <f t="shared" si="883"/>
        <v>-</v>
      </c>
      <c r="AH941" s="209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334" t="str">
        <f t="shared" si="885"/>
        <v>-</v>
      </c>
      <c r="AM941" s="209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334" t="str">
        <f t="shared" si="887"/>
        <v>-</v>
      </c>
      <c r="AR941" s="209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335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335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335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335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335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335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197" t="s">
        <v>950</v>
      </c>
      <c r="C942" s="260"/>
      <c r="D942" s="260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28"/>
      <c r="M942" s="129"/>
      <c r="N942" s="130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39" t="str">
        <f t="shared" si="881"/>
        <v>-</v>
      </c>
      <c r="S942" s="209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28" t="str">
        <f t="shared" si="882"/>
        <v>-</v>
      </c>
      <c r="X942" s="209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334" t="str">
        <f t="shared" si="909"/>
        <v>-</v>
      </c>
      <c r="AC942" s="209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334" t="str">
        <f t="shared" si="883"/>
        <v>-</v>
      </c>
      <c r="AH942" s="209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334" t="str">
        <f t="shared" si="885"/>
        <v>-</v>
      </c>
      <c r="AM942" s="209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334" t="str">
        <f t="shared" si="887"/>
        <v>-</v>
      </c>
      <c r="AR942" s="209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335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335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335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335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335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335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197" t="s">
        <v>951</v>
      </c>
      <c r="C943" s="260"/>
      <c r="D943" s="260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28"/>
      <c r="M943" s="129"/>
      <c r="N943" s="130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39" t="str">
        <f t="shared" si="881"/>
        <v>-</v>
      </c>
      <c r="S943" s="209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28" t="str">
        <f t="shared" si="882"/>
        <v>-</v>
      </c>
      <c r="X943" s="209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334" t="str">
        <f t="shared" si="909"/>
        <v>-</v>
      </c>
      <c r="AC943" s="209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334" t="str">
        <f t="shared" si="883"/>
        <v>-</v>
      </c>
      <c r="AH943" s="209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334" t="str">
        <f t="shared" si="885"/>
        <v>-</v>
      </c>
      <c r="AM943" s="209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334" t="str">
        <f t="shared" si="887"/>
        <v>-</v>
      </c>
      <c r="AR943" s="209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335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335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335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335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335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335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197" t="s">
        <v>952</v>
      </c>
      <c r="C944" s="260"/>
      <c r="D944" s="260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28"/>
      <c r="M944" s="129"/>
      <c r="N944" s="130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39" t="str">
        <f t="shared" si="881"/>
        <v>-</v>
      </c>
      <c r="S944" s="209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28" t="str">
        <f t="shared" si="882"/>
        <v>-</v>
      </c>
      <c r="X944" s="209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334" t="str">
        <f t="shared" si="909"/>
        <v>-</v>
      </c>
      <c r="AC944" s="209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334" t="str">
        <f t="shared" si="883"/>
        <v>-</v>
      </c>
      <c r="AH944" s="209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334" t="str">
        <f t="shared" si="885"/>
        <v>-</v>
      </c>
      <c r="AM944" s="209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334" t="str">
        <f t="shared" si="887"/>
        <v>-</v>
      </c>
      <c r="AR944" s="209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335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335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335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335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335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335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197" t="s">
        <v>953</v>
      </c>
      <c r="C945" s="260"/>
      <c r="D945" s="260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28"/>
      <c r="M945" s="129"/>
      <c r="N945" s="130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39" t="str">
        <f t="shared" si="881"/>
        <v>-</v>
      </c>
      <c r="S945" s="209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28" t="str">
        <f t="shared" si="882"/>
        <v>-</v>
      </c>
      <c r="X945" s="209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334" t="str">
        <f t="shared" si="909"/>
        <v>-</v>
      </c>
      <c r="AC945" s="209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334" t="str">
        <f t="shared" si="883"/>
        <v>-</v>
      </c>
      <c r="AH945" s="209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334" t="str">
        <f t="shared" si="885"/>
        <v>-</v>
      </c>
      <c r="AM945" s="209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334" t="str">
        <f t="shared" si="887"/>
        <v>-</v>
      </c>
      <c r="AR945" s="209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335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335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335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335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335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335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197" t="s">
        <v>954</v>
      </c>
      <c r="C946" s="260"/>
      <c r="D946" s="260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28"/>
      <c r="M946" s="129"/>
      <c r="N946" s="130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39" t="str">
        <f t="shared" si="881"/>
        <v>-</v>
      </c>
      <c r="S946" s="209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28" t="str">
        <f t="shared" si="882"/>
        <v>-</v>
      </c>
      <c r="X946" s="209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334" t="str">
        <f t="shared" si="909"/>
        <v>-</v>
      </c>
      <c r="AC946" s="209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334" t="str">
        <f t="shared" si="883"/>
        <v>-</v>
      </c>
      <c r="AH946" s="209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334" t="str">
        <f t="shared" si="885"/>
        <v>-</v>
      </c>
      <c r="AM946" s="209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334" t="str">
        <f t="shared" si="887"/>
        <v>-</v>
      </c>
      <c r="AR946" s="209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335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335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335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335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335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335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197" t="s">
        <v>955</v>
      </c>
      <c r="C947" s="260"/>
      <c r="D947" s="260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28"/>
      <c r="M947" s="129"/>
      <c r="N947" s="130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39" t="str">
        <f t="shared" si="881"/>
        <v>-</v>
      </c>
      <c r="S947" s="209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28" t="str">
        <f t="shared" si="882"/>
        <v>-</v>
      </c>
      <c r="X947" s="209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334" t="str">
        <f t="shared" si="909"/>
        <v>-</v>
      </c>
      <c r="AC947" s="209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334" t="str">
        <f t="shared" si="883"/>
        <v>-</v>
      </c>
      <c r="AH947" s="209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334" t="str">
        <f t="shared" si="885"/>
        <v>-</v>
      </c>
      <c r="AM947" s="209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334" t="str">
        <f t="shared" si="887"/>
        <v>-</v>
      </c>
      <c r="AR947" s="209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335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335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335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335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335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335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197" t="s">
        <v>956</v>
      </c>
      <c r="C948" s="260"/>
      <c r="D948" s="260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28"/>
      <c r="M948" s="129"/>
      <c r="N948" s="130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39" t="str">
        <f t="shared" si="881"/>
        <v>-</v>
      </c>
      <c r="S948" s="209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28" t="str">
        <f t="shared" si="882"/>
        <v>-</v>
      </c>
      <c r="X948" s="209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334" t="str">
        <f t="shared" si="909"/>
        <v>-</v>
      </c>
      <c r="AC948" s="209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334" t="str">
        <f t="shared" si="883"/>
        <v>-</v>
      </c>
      <c r="AH948" s="209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334" t="str">
        <f t="shared" si="885"/>
        <v>-</v>
      </c>
      <c r="AM948" s="209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334" t="str">
        <f t="shared" si="887"/>
        <v>-</v>
      </c>
      <c r="AR948" s="209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335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335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335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335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335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335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197" t="s">
        <v>957</v>
      </c>
      <c r="C949" s="260"/>
      <c r="D949" s="260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28"/>
      <c r="M949" s="129"/>
      <c r="N949" s="130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39" t="str">
        <f t="shared" si="881"/>
        <v>-</v>
      </c>
      <c r="S949" s="209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28" t="str">
        <f t="shared" si="882"/>
        <v>-</v>
      </c>
      <c r="X949" s="209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334" t="str">
        <f t="shared" si="909"/>
        <v>-</v>
      </c>
      <c r="AC949" s="209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334" t="str">
        <f t="shared" si="883"/>
        <v>-</v>
      </c>
      <c r="AH949" s="209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334" t="str">
        <f t="shared" si="885"/>
        <v>-</v>
      </c>
      <c r="AM949" s="209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334" t="str">
        <f t="shared" si="887"/>
        <v>-</v>
      </c>
      <c r="AR949" s="209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335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335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335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335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335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335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197" t="s">
        <v>958</v>
      </c>
      <c r="C950" s="260"/>
      <c r="D950" s="260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28"/>
      <c r="M950" s="129"/>
      <c r="N950" s="130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39" t="str">
        <f t="shared" si="881"/>
        <v>-</v>
      </c>
      <c r="S950" s="209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28" t="str">
        <f t="shared" si="882"/>
        <v>-</v>
      </c>
      <c r="X950" s="209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334" t="str">
        <f t="shared" si="909"/>
        <v>-</v>
      </c>
      <c r="AC950" s="209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334" t="str">
        <f t="shared" si="883"/>
        <v>-</v>
      </c>
      <c r="AH950" s="209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334" t="str">
        <f t="shared" si="885"/>
        <v>-</v>
      </c>
      <c r="AM950" s="209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334" t="str">
        <f t="shared" si="887"/>
        <v>-</v>
      </c>
      <c r="AR950" s="209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335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335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335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335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335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335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197" t="s">
        <v>959</v>
      </c>
      <c r="C951" s="260"/>
      <c r="D951" s="260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28"/>
      <c r="M951" s="129"/>
      <c r="N951" s="130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39" t="str">
        <f t="shared" si="881"/>
        <v>-</v>
      </c>
      <c r="S951" s="209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28" t="str">
        <f t="shared" si="882"/>
        <v>-</v>
      </c>
      <c r="X951" s="209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334" t="str">
        <f t="shared" si="909"/>
        <v>-</v>
      </c>
      <c r="AC951" s="209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334" t="str">
        <f t="shared" si="883"/>
        <v>-</v>
      </c>
      <c r="AH951" s="209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334" t="str">
        <f t="shared" si="885"/>
        <v>-</v>
      </c>
      <c r="AM951" s="209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334" t="str">
        <f t="shared" si="887"/>
        <v>-</v>
      </c>
      <c r="AR951" s="209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335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335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335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335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335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335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197" t="s">
        <v>960</v>
      </c>
      <c r="C952" s="260"/>
      <c r="D952" s="260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28"/>
      <c r="M952" s="129"/>
      <c r="N952" s="130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39" t="str">
        <f t="shared" si="881"/>
        <v>-</v>
      </c>
      <c r="S952" s="209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28" t="str">
        <f t="shared" si="882"/>
        <v>-</v>
      </c>
      <c r="X952" s="209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334" t="str">
        <f t="shared" si="909"/>
        <v>-</v>
      </c>
      <c r="AC952" s="209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334" t="str">
        <f t="shared" si="883"/>
        <v>-</v>
      </c>
      <c r="AH952" s="209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334" t="str">
        <f t="shared" si="885"/>
        <v>-</v>
      </c>
      <c r="AM952" s="209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334" t="str">
        <f t="shared" si="887"/>
        <v>-</v>
      </c>
      <c r="AR952" s="209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335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335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335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335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335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335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197" t="s">
        <v>961</v>
      </c>
      <c r="C953" s="260"/>
      <c r="D953" s="260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28"/>
      <c r="M953" s="129"/>
      <c r="N953" s="130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39" t="str">
        <f t="shared" si="881"/>
        <v>-</v>
      </c>
      <c r="S953" s="209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28" t="str">
        <f t="shared" si="882"/>
        <v>-</v>
      </c>
      <c r="X953" s="209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334" t="str">
        <f t="shared" si="909"/>
        <v>-</v>
      </c>
      <c r="AC953" s="209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334" t="str">
        <f t="shared" si="883"/>
        <v>-</v>
      </c>
      <c r="AH953" s="209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334" t="str">
        <f t="shared" si="885"/>
        <v>-</v>
      </c>
      <c r="AM953" s="209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334" t="str">
        <f t="shared" si="887"/>
        <v>-</v>
      </c>
      <c r="AR953" s="209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335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335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335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335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335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335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197" t="s">
        <v>962</v>
      </c>
      <c r="C954" s="260"/>
      <c r="D954" s="260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28"/>
      <c r="M954" s="129"/>
      <c r="N954" s="130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39" t="str">
        <f t="shared" si="881"/>
        <v>-</v>
      </c>
      <c r="S954" s="209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28" t="str">
        <f t="shared" si="882"/>
        <v>-</v>
      </c>
      <c r="X954" s="209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334" t="str">
        <f t="shared" si="909"/>
        <v>-</v>
      </c>
      <c r="AC954" s="209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334" t="str">
        <f t="shared" si="883"/>
        <v>-</v>
      </c>
      <c r="AH954" s="209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334" t="str">
        <f t="shared" si="885"/>
        <v>-</v>
      </c>
      <c r="AM954" s="209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334" t="str">
        <f t="shared" si="887"/>
        <v>-</v>
      </c>
      <c r="AR954" s="209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335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335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335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335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335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335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197" t="s">
        <v>963</v>
      </c>
      <c r="C955" s="260"/>
      <c r="D955" s="260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28"/>
      <c r="M955" s="129"/>
      <c r="N955" s="130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39" t="str">
        <f t="shared" si="881"/>
        <v>-</v>
      </c>
      <c r="S955" s="209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28" t="str">
        <f t="shared" si="882"/>
        <v>-</v>
      </c>
      <c r="X955" s="209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334" t="str">
        <f t="shared" si="909"/>
        <v>-</v>
      </c>
      <c r="AC955" s="209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334" t="str">
        <f t="shared" si="883"/>
        <v>-</v>
      </c>
      <c r="AH955" s="209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334" t="str">
        <f t="shared" si="885"/>
        <v>-</v>
      </c>
      <c r="AM955" s="209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334" t="str">
        <f t="shared" si="887"/>
        <v>-</v>
      </c>
      <c r="AR955" s="209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335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335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335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335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335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335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197" t="s">
        <v>964</v>
      </c>
      <c r="C956" s="260"/>
      <c r="D956" s="260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28"/>
      <c r="M956" s="129"/>
      <c r="N956" s="130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39" t="str">
        <f t="shared" si="881"/>
        <v>-</v>
      </c>
      <c r="S956" s="209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28" t="str">
        <f t="shared" si="882"/>
        <v>-</v>
      </c>
      <c r="X956" s="209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334" t="str">
        <f t="shared" si="909"/>
        <v>-</v>
      </c>
      <c r="AC956" s="209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334" t="str">
        <f t="shared" si="883"/>
        <v>-</v>
      </c>
      <c r="AH956" s="209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334" t="str">
        <f t="shared" si="885"/>
        <v>-</v>
      </c>
      <c r="AM956" s="209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334" t="str">
        <f t="shared" si="887"/>
        <v>-</v>
      </c>
      <c r="AR956" s="209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335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335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335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335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335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335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197" t="s">
        <v>965</v>
      </c>
      <c r="C957" s="260"/>
      <c r="D957" s="260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28"/>
      <c r="M957" s="129"/>
      <c r="N957" s="130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39" t="str">
        <f t="shared" si="881"/>
        <v>-</v>
      </c>
      <c r="S957" s="209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28" t="str">
        <f t="shared" si="882"/>
        <v>-</v>
      </c>
      <c r="X957" s="209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334" t="str">
        <f t="shared" si="909"/>
        <v>-</v>
      </c>
      <c r="AC957" s="209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334" t="str">
        <f t="shared" si="883"/>
        <v>-</v>
      </c>
      <c r="AH957" s="209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334" t="str">
        <f t="shared" si="885"/>
        <v>-</v>
      </c>
      <c r="AM957" s="209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334" t="str">
        <f t="shared" si="887"/>
        <v>-</v>
      </c>
      <c r="AR957" s="209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335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335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335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335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335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335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197" t="s">
        <v>966</v>
      </c>
      <c r="C958" s="260"/>
      <c r="D958" s="260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28"/>
      <c r="M958" s="129"/>
      <c r="N958" s="130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39" t="str">
        <f t="shared" si="881"/>
        <v>-</v>
      </c>
      <c r="S958" s="209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28" t="str">
        <f t="shared" si="882"/>
        <v>-</v>
      </c>
      <c r="X958" s="209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334" t="str">
        <f t="shared" si="909"/>
        <v>-</v>
      </c>
      <c r="AC958" s="209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334" t="str">
        <f t="shared" si="883"/>
        <v>-</v>
      </c>
      <c r="AH958" s="209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334" t="str">
        <f t="shared" si="885"/>
        <v>-</v>
      </c>
      <c r="AM958" s="209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334" t="str">
        <f t="shared" si="887"/>
        <v>-</v>
      </c>
      <c r="AR958" s="209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335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335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335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335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335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335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197" t="s">
        <v>967</v>
      </c>
      <c r="C959" s="260"/>
      <c r="D959" s="260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28"/>
      <c r="M959" s="129"/>
      <c r="N959" s="130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39" t="str">
        <f t="shared" si="881"/>
        <v>-</v>
      </c>
      <c r="S959" s="209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28" t="str">
        <f t="shared" si="882"/>
        <v>-</v>
      </c>
      <c r="X959" s="209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334" t="str">
        <f t="shared" si="909"/>
        <v>-</v>
      </c>
      <c r="AC959" s="209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334" t="str">
        <f t="shared" si="883"/>
        <v>-</v>
      </c>
      <c r="AH959" s="209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334" t="str">
        <f t="shared" si="885"/>
        <v>-</v>
      </c>
      <c r="AM959" s="209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334" t="str">
        <f t="shared" si="887"/>
        <v>-</v>
      </c>
      <c r="AR959" s="209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335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335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335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335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335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335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197" t="s">
        <v>968</v>
      </c>
      <c r="C960" s="260"/>
      <c r="D960" s="260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28"/>
      <c r="M960" s="129"/>
      <c r="N960" s="130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39" t="str">
        <f t="shared" si="881"/>
        <v>-</v>
      </c>
      <c r="S960" s="209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28" t="str">
        <f t="shared" si="882"/>
        <v>-</v>
      </c>
      <c r="X960" s="209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334" t="str">
        <f t="shared" si="909"/>
        <v>-</v>
      </c>
      <c r="AC960" s="209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334" t="str">
        <f t="shared" si="883"/>
        <v>-</v>
      </c>
      <c r="AH960" s="209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334" t="str">
        <f t="shared" si="885"/>
        <v>-</v>
      </c>
      <c r="AM960" s="209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334" t="str">
        <f t="shared" si="887"/>
        <v>-</v>
      </c>
      <c r="AR960" s="209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335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335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335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335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335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335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197" t="s">
        <v>969</v>
      </c>
      <c r="C961" s="260"/>
      <c r="D961" s="260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28"/>
      <c r="M961" s="129"/>
      <c r="N961" s="130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39" t="str">
        <f t="shared" si="881"/>
        <v>-</v>
      </c>
      <c r="S961" s="209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28" t="str">
        <f t="shared" si="882"/>
        <v>-</v>
      </c>
      <c r="X961" s="209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334" t="str">
        <f t="shared" si="909"/>
        <v>-</v>
      </c>
      <c r="AC961" s="209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334" t="str">
        <f t="shared" si="883"/>
        <v>-</v>
      </c>
      <c r="AH961" s="209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334" t="str">
        <f t="shared" si="885"/>
        <v>-</v>
      </c>
      <c r="AM961" s="209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334" t="str">
        <f t="shared" si="887"/>
        <v>-</v>
      </c>
      <c r="AR961" s="209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335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335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335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335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335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335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197" t="s">
        <v>970</v>
      </c>
      <c r="C962" s="260"/>
      <c r="D962" s="260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28"/>
      <c r="M962" s="129"/>
      <c r="N962" s="130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39" t="str">
        <f t="shared" si="881"/>
        <v>-</v>
      </c>
      <c r="S962" s="209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28" t="str">
        <f t="shared" si="882"/>
        <v>-</v>
      </c>
      <c r="X962" s="209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334" t="str">
        <f t="shared" si="909"/>
        <v>-</v>
      </c>
      <c r="AC962" s="209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334" t="str">
        <f t="shared" si="883"/>
        <v>-</v>
      </c>
      <c r="AH962" s="209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334" t="str">
        <f t="shared" si="885"/>
        <v>-</v>
      </c>
      <c r="AM962" s="209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334" t="str">
        <f t="shared" si="887"/>
        <v>-</v>
      </c>
      <c r="AR962" s="209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335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335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335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335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335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335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197" t="s">
        <v>971</v>
      </c>
      <c r="C963" s="260"/>
      <c r="D963" s="260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28"/>
      <c r="M963" s="129"/>
      <c r="N963" s="130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39" t="str">
        <f t="shared" si="881"/>
        <v>-</v>
      </c>
      <c r="S963" s="209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28" t="str">
        <f t="shared" si="882"/>
        <v>-</v>
      </c>
      <c r="X963" s="209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334" t="str">
        <f t="shared" si="909"/>
        <v>-</v>
      </c>
      <c r="AC963" s="209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334" t="str">
        <f t="shared" si="883"/>
        <v>-</v>
      </c>
      <c r="AH963" s="209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334" t="str">
        <f t="shared" si="885"/>
        <v>-</v>
      </c>
      <c r="AM963" s="209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334" t="str">
        <f t="shared" si="887"/>
        <v>-</v>
      </c>
      <c r="AR963" s="209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335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335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335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335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335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335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197" t="s">
        <v>972</v>
      </c>
      <c r="C964" s="260"/>
      <c r="D964" s="260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28"/>
      <c r="M964" s="129"/>
      <c r="N964" s="130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39" t="str">
        <f t="shared" si="881"/>
        <v>-</v>
      </c>
      <c r="S964" s="209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28" t="str">
        <f t="shared" si="882"/>
        <v>-</v>
      </c>
      <c r="X964" s="209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334" t="str">
        <f t="shared" si="909"/>
        <v>-</v>
      </c>
      <c r="AC964" s="209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334" t="str">
        <f t="shared" si="883"/>
        <v>-</v>
      </c>
      <c r="AH964" s="209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334" t="str">
        <f t="shared" si="885"/>
        <v>-</v>
      </c>
      <c r="AM964" s="209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334" t="str">
        <f t="shared" si="887"/>
        <v>-</v>
      </c>
      <c r="AR964" s="209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335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335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335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335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335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335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197" t="s">
        <v>973</v>
      </c>
      <c r="C965" s="260"/>
      <c r="D965" s="260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28"/>
      <c r="M965" s="129"/>
      <c r="N965" s="130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39" t="str">
        <f t="shared" si="881"/>
        <v>-</v>
      </c>
      <c r="S965" s="209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28" t="str">
        <f t="shared" si="882"/>
        <v>-</v>
      </c>
      <c r="X965" s="209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334" t="str">
        <f t="shared" si="909"/>
        <v>-</v>
      </c>
      <c r="AC965" s="209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334" t="str">
        <f t="shared" si="883"/>
        <v>-</v>
      </c>
      <c r="AH965" s="209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334" t="str">
        <f t="shared" si="885"/>
        <v>-</v>
      </c>
      <c r="AM965" s="209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334" t="str">
        <f t="shared" si="887"/>
        <v>-</v>
      </c>
      <c r="AR965" s="209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335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335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335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335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335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335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197" t="s">
        <v>974</v>
      </c>
      <c r="C966" s="260"/>
      <c r="D966" s="260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28"/>
      <c r="M966" s="129"/>
      <c r="N966" s="130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39" t="str">
        <f t="shared" si="881"/>
        <v>-</v>
      </c>
      <c r="S966" s="209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28" t="str">
        <f t="shared" si="882"/>
        <v>-</v>
      </c>
      <c r="X966" s="209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334" t="str">
        <f t="shared" si="909"/>
        <v>-</v>
      </c>
      <c r="AC966" s="209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334" t="str">
        <f t="shared" si="883"/>
        <v>-</v>
      </c>
      <c r="AH966" s="209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334" t="str">
        <f t="shared" si="885"/>
        <v>-</v>
      </c>
      <c r="AM966" s="209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334" t="str">
        <f t="shared" si="887"/>
        <v>-</v>
      </c>
      <c r="AR966" s="209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335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335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335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335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335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335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197" t="s">
        <v>975</v>
      </c>
      <c r="C967" s="260"/>
      <c r="D967" s="260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28"/>
      <c r="M967" s="129"/>
      <c r="N967" s="130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39" t="str">
        <f t="shared" si="881"/>
        <v>-</v>
      </c>
      <c r="S967" s="209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28" t="str">
        <f t="shared" si="882"/>
        <v>-</v>
      </c>
      <c r="X967" s="209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334" t="str">
        <f t="shared" si="909"/>
        <v>-</v>
      </c>
      <c r="AC967" s="209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334" t="str">
        <f t="shared" si="883"/>
        <v>-</v>
      </c>
      <c r="AH967" s="209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334" t="str">
        <f t="shared" si="885"/>
        <v>-</v>
      </c>
      <c r="AM967" s="209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334" t="str">
        <f t="shared" si="887"/>
        <v>-</v>
      </c>
      <c r="AR967" s="209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335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335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335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335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335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335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197" t="s">
        <v>976</v>
      </c>
      <c r="C968" s="260"/>
      <c r="D968" s="260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28"/>
      <c r="M968" s="129"/>
      <c r="N968" s="130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39" t="str">
        <f t="shared" si="881"/>
        <v>-</v>
      </c>
      <c r="S968" s="209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28" t="str">
        <f t="shared" si="882"/>
        <v>-</v>
      </c>
      <c r="X968" s="209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334" t="str">
        <f t="shared" si="909"/>
        <v>-</v>
      </c>
      <c r="AC968" s="209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334" t="str">
        <f t="shared" si="883"/>
        <v>-</v>
      </c>
      <c r="AH968" s="209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334" t="str">
        <f t="shared" si="885"/>
        <v>-</v>
      </c>
      <c r="AM968" s="209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334" t="str">
        <f t="shared" si="887"/>
        <v>-</v>
      </c>
      <c r="AR968" s="209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335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335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335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335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335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335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197" t="s">
        <v>977</v>
      </c>
      <c r="C969" s="260"/>
      <c r="D969" s="260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28"/>
      <c r="M969" s="129"/>
      <c r="N969" s="130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39" t="str">
        <f t="shared" si="881"/>
        <v>-</v>
      </c>
      <c r="S969" s="209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28" t="str">
        <f t="shared" si="882"/>
        <v>-</v>
      </c>
      <c r="X969" s="209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334" t="str">
        <f t="shared" si="909"/>
        <v>-</v>
      </c>
      <c r="AC969" s="209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334" t="str">
        <f t="shared" si="883"/>
        <v>-</v>
      </c>
      <c r="AH969" s="209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334" t="str">
        <f t="shared" si="885"/>
        <v>-</v>
      </c>
      <c r="AM969" s="209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334" t="str">
        <f t="shared" si="887"/>
        <v>-</v>
      </c>
      <c r="AR969" s="209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335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335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335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335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335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335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197" t="s">
        <v>978</v>
      </c>
      <c r="C970" s="260"/>
      <c r="D970" s="260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28"/>
      <c r="M970" s="129"/>
      <c r="N970" s="130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39" t="str">
        <f t="shared" si="881"/>
        <v>-</v>
      </c>
      <c r="S970" s="209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28" t="str">
        <f t="shared" si="882"/>
        <v>-</v>
      </c>
      <c r="X970" s="209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334" t="str">
        <f t="shared" si="909"/>
        <v>-</v>
      </c>
      <c r="AC970" s="209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334" t="str">
        <f t="shared" si="883"/>
        <v>-</v>
      </c>
      <c r="AH970" s="209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334" t="str">
        <f t="shared" si="885"/>
        <v>-</v>
      </c>
      <c r="AM970" s="209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334" t="str">
        <f t="shared" si="887"/>
        <v>-</v>
      </c>
      <c r="AR970" s="209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335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335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335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335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335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335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197" t="s">
        <v>979</v>
      </c>
      <c r="C971" s="260"/>
      <c r="D971" s="260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28"/>
      <c r="M971" s="129"/>
      <c r="N971" s="130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39" t="str">
        <f t="shared" si="881"/>
        <v>-</v>
      </c>
      <c r="S971" s="209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28" t="str">
        <f t="shared" si="882"/>
        <v>-</v>
      </c>
      <c r="X971" s="209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334" t="str">
        <f t="shared" si="909"/>
        <v>-</v>
      </c>
      <c r="AC971" s="209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334" t="str">
        <f t="shared" si="883"/>
        <v>-</v>
      </c>
      <c r="AH971" s="209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334" t="str">
        <f t="shared" si="885"/>
        <v>-</v>
      </c>
      <c r="AM971" s="209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334" t="str">
        <f t="shared" si="887"/>
        <v>-</v>
      </c>
      <c r="AR971" s="209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335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335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335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335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335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335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197" t="s">
        <v>980</v>
      </c>
      <c r="C972" s="260"/>
      <c r="D972" s="260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28"/>
      <c r="M972" s="129"/>
      <c r="N972" s="130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39" t="str">
        <f t="shared" si="881"/>
        <v>-</v>
      </c>
      <c r="S972" s="209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28" t="str">
        <f t="shared" si="882"/>
        <v>-</v>
      </c>
      <c r="X972" s="209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334" t="str">
        <f t="shared" si="909"/>
        <v>-</v>
      </c>
      <c r="AC972" s="209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334" t="str">
        <f t="shared" si="883"/>
        <v>-</v>
      </c>
      <c r="AH972" s="209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334" t="str">
        <f t="shared" si="885"/>
        <v>-</v>
      </c>
      <c r="AM972" s="209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334" t="str">
        <f t="shared" si="887"/>
        <v>-</v>
      </c>
      <c r="AR972" s="209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335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335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335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335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335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335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197" t="s">
        <v>981</v>
      </c>
      <c r="C973" s="260"/>
      <c r="D973" s="260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28"/>
      <c r="M973" s="129"/>
      <c r="N973" s="130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39" t="str">
        <f t="shared" si="881"/>
        <v>-</v>
      </c>
      <c r="S973" s="209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28" t="str">
        <f t="shared" si="882"/>
        <v>-</v>
      </c>
      <c r="X973" s="209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334" t="str">
        <f t="shared" si="909"/>
        <v>-</v>
      </c>
      <c r="AC973" s="209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334" t="str">
        <f t="shared" si="883"/>
        <v>-</v>
      </c>
      <c r="AH973" s="209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334" t="str">
        <f t="shared" si="885"/>
        <v>-</v>
      </c>
      <c r="AM973" s="209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334" t="str">
        <f t="shared" si="887"/>
        <v>-</v>
      </c>
      <c r="AR973" s="209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335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335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335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335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335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335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197" t="s">
        <v>982</v>
      </c>
      <c r="C974" s="260"/>
      <c r="D974" s="260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28"/>
      <c r="M974" s="129"/>
      <c r="N974" s="130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39" t="str">
        <f t="shared" si="881"/>
        <v>-</v>
      </c>
      <c r="S974" s="209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28" t="str">
        <f t="shared" si="882"/>
        <v>-</v>
      </c>
      <c r="X974" s="209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334" t="str">
        <f t="shared" si="909"/>
        <v>-</v>
      </c>
      <c r="AC974" s="209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334" t="str">
        <f t="shared" si="883"/>
        <v>-</v>
      </c>
      <c r="AH974" s="209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334" t="str">
        <f t="shared" si="885"/>
        <v>-</v>
      </c>
      <c r="AM974" s="209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334" t="str">
        <f t="shared" si="887"/>
        <v>-</v>
      </c>
      <c r="AR974" s="209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335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335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335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335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335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335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197" t="s">
        <v>983</v>
      </c>
      <c r="C975" s="260"/>
      <c r="D975" s="260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28"/>
      <c r="M975" s="129"/>
      <c r="N975" s="130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39" t="str">
        <f t="shared" si="881"/>
        <v>-</v>
      </c>
      <c r="S975" s="209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28" t="str">
        <f t="shared" si="882"/>
        <v>-</v>
      </c>
      <c r="X975" s="209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334" t="str">
        <f t="shared" si="909"/>
        <v>-</v>
      </c>
      <c r="AC975" s="209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334" t="str">
        <f t="shared" si="883"/>
        <v>-</v>
      </c>
      <c r="AH975" s="209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334" t="str">
        <f t="shared" si="885"/>
        <v>-</v>
      </c>
      <c r="AM975" s="209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334" t="str">
        <f t="shared" si="887"/>
        <v>-</v>
      </c>
      <c r="AR975" s="209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335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335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335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335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335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335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197" t="s">
        <v>984</v>
      </c>
      <c r="C976" s="260"/>
      <c r="D976" s="260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28"/>
      <c r="M976" s="129"/>
      <c r="N976" s="130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39" t="str">
        <f t="shared" si="881"/>
        <v>-</v>
      </c>
      <c r="S976" s="209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28" t="str">
        <f t="shared" si="882"/>
        <v>-</v>
      </c>
      <c r="X976" s="209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334" t="str">
        <f t="shared" si="909"/>
        <v>-</v>
      </c>
      <c r="AC976" s="209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334" t="str">
        <f t="shared" si="883"/>
        <v>-</v>
      </c>
      <c r="AH976" s="209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334" t="str">
        <f t="shared" si="885"/>
        <v>-</v>
      </c>
      <c r="AM976" s="209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334" t="str">
        <f t="shared" si="887"/>
        <v>-</v>
      </c>
      <c r="AR976" s="209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335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335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335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335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335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335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197" t="s">
        <v>985</v>
      </c>
      <c r="C977" s="260"/>
      <c r="D977" s="260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28"/>
      <c r="M977" s="129"/>
      <c r="N977" s="130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39" t="str">
        <f t="shared" si="881"/>
        <v>-</v>
      </c>
      <c r="S977" s="209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28" t="str">
        <f t="shared" si="882"/>
        <v>-</v>
      </c>
      <c r="X977" s="209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334" t="str">
        <f t="shared" si="909"/>
        <v>-</v>
      </c>
      <c r="AC977" s="209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334" t="str">
        <f t="shared" si="883"/>
        <v>-</v>
      </c>
      <c r="AH977" s="209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334" t="str">
        <f t="shared" si="885"/>
        <v>-</v>
      </c>
      <c r="AM977" s="209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334" t="str">
        <f t="shared" si="887"/>
        <v>-</v>
      </c>
      <c r="AR977" s="209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335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335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335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335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335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335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197" t="s">
        <v>986</v>
      </c>
      <c r="C978" s="260"/>
      <c r="D978" s="260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28"/>
      <c r="M978" s="129"/>
      <c r="N978" s="130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39" t="str">
        <f t="shared" si="881"/>
        <v>-</v>
      </c>
      <c r="S978" s="209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28" t="str">
        <f t="shared" si="882"/>
        <v>-</v>
      </c>
      <c r="X978" s="209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334" t="str">
        <f t="shared" si="909"/>
        <v>-</v>
      </c>
      <c r="AC978" s="209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334" t="str">
        <f t="shared" si="883"/>
        <v>-</v>
      </c>
      <c r="AH978" s="209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334" t="str">
        <f t="shared" si="885"/>
        <v>-</v>
      </c>
      <c r="AM978" s="209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334" t="str">
        <f t="shared" si="887"/>
        <v>-</v>
      </c>
      <c r="AR978" s="209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335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335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335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335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335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335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197" t="s">
        <v>987</v>
      </c>
      <c r="C979" s="260"/>
      <c r="D979" s="260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28"/>
      <c r="M979" s="129"/>
      <c r="N979" s="130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39" t="str">
        <f t="shared" si="881"/>
        <v>-</v>
      </c>
      <c r="S979" s="209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28" t="str">
        <f t="shared" si="882"/>
        <v>-</v>
      </c>
      <c r="X979" s="209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334" t="str">
        <f t="shared" si="909"/>
        <v>-</v>
      </c>
      <c r="AC979" s="209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334" t="str">
        <f t="shared" si="883"/>
        <v>-</v>
      </c>
      <c r="AH979" s="209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334" t="str">
        <f t="shared" si="885"/>
        <v>-</v>
      </c>
      <c r="AM979" s="209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334" t="str">
        <f t="shared" si="887"/>
        <v>-</v>
      </c>
      <c r="AR979" s="209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335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335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335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335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335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335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197" t="s">
        <v>988</v>
      </c>
      <c r="C980" s="260"/>
      <c r="D980" s="260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28"/>
      <c r="M980" s="129"/>
      <c r="N980" s="130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39" t="str">
        <f t="shared" si="881"/>
        <v>-</v>
      </c>
      <c r="S980" s="209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28" t="str">
        <f t="shared" si="882"/>
        <v>-</v>
      </c>
      <c r="X980" s="209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334" t="str">
        <f t="shared" si="909"/>
        <v>-</v>
      </c>
      <c r="AC980" s="209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334" t="str">
        <f t="shared" si="883"/>
        <v>-</v>
      </c>
      <c r="AH980" s="209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334" t="str">
        <f t="shared" si="885"/>
        <v>-</v>
      </c>
      <c r="AM980" s="209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334" t="str">
        <f t="shared" si="887"/>
        <v>-</v>
      </c>
      <c r="AR980" s="209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335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335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335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335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335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335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197" t="s">
        <v>989</v>
      </c>
      <c r="C981" s="260"/>
      <c r="D981" s="260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28"/>
      <c r="M981" s="129"/>
      <c r="N981" s="130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39" t="str">
        <f t="shared" si="881"/>
        <v>-</v>
      </c>
      <c r="S981" s="209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28" t="str">
        <f t="shared" si="882"/>
        <v>-</v>
      </c>
      <c r="X981" s="209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334" t="str">
        <f t="shared" si="909"/>
        <v>-</v>
      </c>
      <c r="AC981" s="209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334" t="str">
        <f t="shared" si="883"/>
        <v>-</v>
      </c>
      <c r="AH981" s="209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334" t="str">
        <f t="shared" si="885"/>
        <v>-</v>
      </c>
      <c r="AM981" s="209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334" t="str">
        <f t="shared" si="887"/>
        <v>-</v>
      </c>
      <c r="AR981" s="209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335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335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335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335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335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335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197" t="s">
        <v>990</v>
      </c>
      <c r="C982" s="260"/>
      <c r="D982" s="260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28"/>
      <c r="M982" s="129"/>
      <c r="N982" s="130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39" t="str">
        <f t="shared" si="881"/>
        <v>-</v>
      </c>
      <c r="S982" s="209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28" t="str">
        <f t="shared" si="882"/>
        <v>-</v>
      </c>
      <c r="X982" s="209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334" t="str">
        <f t="shared" si="909"/>
        <v>-</v>
      </c>
      <c r="AC982" s="209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334" t="str">
        <f t="shared" si="883"/>
        <v>-</v>
      </c>
      <c r="AH982" s="209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334" t="str">
        <f t="shared" si="885"/>
        <v>-</v>
      </c>
      <c r="AM982" s="209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334" t="str">
        <f t="shared" si="887"/>
        <v>-</v>
      </c>
      <c r="AR982" s="209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335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335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335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335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335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335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197" t="s">
        <v>991</v>
      </c>
      <c r="C983" s="260"/>
      <c r="D983" s="260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28"/>
      <c r="M983" s="129"/>
      <c r="N983" s="130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39" t="str">
        <f t="shared" si="881"/>
        <v>-</v>
      </c>
      <c r="S983" s="209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28" t="str">
        <f t="shared" si="882"/>
        <v>-</v>
      </c>
      <c r="X983" s="209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334" t="str">
        <f t="shared" si="909"/>
        <v>-</v>
      </c>
      <c r="AC983" s="209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334" t="str">
        <f t="shared" si="883"/>
        <v>-</v>
      </c>
      <c r="AH983" s="209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334" t="str">
        <f t="shared" si="885"/>
        <v>-</v>
      </c>
      <c r="AM983" s="209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334" t="str">
        <f t="shared" si="887"/>
        <v>-</v>
      </c>
      <c r="AR983" s="209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335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335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335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335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335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335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197" t="s">
        <v>992</v>
      </c>
      <c r="C984" s="260"/>
      <c r="D984" s="260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28"/>
      <c r="M984" s="129"/>
      <c r="N984" s="130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39" t="str">
        <f t="shared" si="881"/>
        <v>-</v>
      </c>
      <c r="S984" s="209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28" t="str">
        <f t="shared" si="882"/>
        <v>-</v>
      </c>
      <c r="X984" s="209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334" t="str">
        <f t="shared" si="909"/>
        <v>-</v>
      </c>
      <c r="AC984" s="209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334" t="str">
        <f t="shared" si="883"/>
        <v>-</v>
      </c>
      <c r="AH984" s="209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334" t="str">
        <f t="shared" si="885"/>
        <v>-</v>
      </c>
      <c r="AM984" s="209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334" t="str">
        <f t="shared" si="887"/>
        <v>-</v>
      </c>
      <c r="AR984" s="209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335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335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335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335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335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335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197" t="s">
        <v>993</v>
      </c>
      <c r="C985" s="260"/>
      <c r="D985" s="260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28"/>
      <c r="M985" s="129"/>
      <c r="N985" s="130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39" t="str">
        <f t="shared" si="881"/>
        <v>-</v>
      </c>
      <c r="S985" s="209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28" t="str">
        <f t="shared" si="882"/>
        <v>-</v>
      </c>
      <c r="X985" s="209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334" t="str">
        <f t="shared" si="909"/>
        <v>-</v>
      </c>
      <c r="AC985" s="209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334" t="str">
        <f t="shared" si="883"/>
        <v>-</v>
      </c>
      <c r="AH985" s="209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334" t="str">
        <f t="shared" si="885"/>
        <v>-</v>
      </c>
      <c r="AM985" s="209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334" t="str">
        <f t="shared" si="887"/>
        <v>-</v>
      </c>
      <c r="AR985" s="209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335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335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335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335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335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335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197" t="s">
        <v>994</v>
      </c>
      <c r="C986" s="260"/>
      <c r="D986" s="260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28"/>
      <c r="M986" s="129"/>
      <c r="N986" s="130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39" t="str">
        <f t="shared" si="881"/>
        <v>-</v>
      </c>
      <c r="S986" s="209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28" t="str">
        <f t="shared" si="882"/>
        <v>-</v>
      </c>
      <c r="X986" s="209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334" t="str">
        <f t="shared" si="909"/>
        <v>-</v>
      </c>
      <c r="AC986" s="209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334" t="str">
        <f t="shared" si="883"/>
        <v>-</v>
      </c>
      <c r="AH986" s="209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334" t="str">
        <f t="shared" si="885"/>
        <v>-</v>
      </c>
      <c r="AM986" s="209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334" t="str">
        <f t="shared" si="887"/>
        <v>-</v>
      </c>
      <c r="AR986" s="209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335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335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335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335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335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335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197" t="s">
        <v>995</v>
      </c>
      <c r="C987" s="260"/>
      <c r="D987" s="260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28"/>
      <c r="M987" s="129"/>
      <c r="N987" s="130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39" t="str">
        <f t="shared" si="881"/>
        <v>-</v>
      </c>
      <c r="S987" s="209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28" t="str">
        <f t="shared" si="882"/>
        <v>-</v>
      </c>
      <c r="X987" s="209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334" t="str">
        <f t="shared" si="909"/>
        <v>-</v>
      </c>
      <c r="AC987" s="209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334" t="str">
        <f t="shared" si="883"/>
        <v>-</v>
      </c>
      <c r="AH987" s="209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334" t="str">
        <f t="shared" si="885"/>
        <v>-</v>
      </c>
      <c r="AM987" s="209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334" t="str">
        <f t="shared" si="887"/>
        <v>-</v>
      </c>
      <c r="AR987" s="209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335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335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335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335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335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335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197" t="s">
        <v>996</v>
      </c>
      <c r="C988" s="260"/>
      <c r="D988" s="260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28"/>
      <c r="M988" s="129"/>
      <c r="N988" s="130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39" t="str">
        <f t="shared" si="881"/>
        <v>-</v>
      </c>
      <c r="S988" s="209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28" t="str">
        <f t="shared" si="882"/>
        <v>-</v>
      </c>
      <c r="X988" s="209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334" t="str">
        <f t="shared" si="909"/>
        <v>-</v>
      </c>
      <c r="AC988" s="209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334" t="str">
        <f t="shared" si="883"/>
        <v>-</v>
      </c>
      <c r="AH988" s="209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334" t="str">
        <f t="shared" si="885"/>
        <v>-</v>
      </c>
      <c r="AM988" s="209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334" t="str">
        <f t="shared" si="887"/>
        <v>-</v>
      </c>
      <c r="AR988" s="209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335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335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335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335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335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335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197" t="s">
        <v>997</v>
      </c>
      <c r="C989" s="260"/>
      <c r="D989" s="260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28"/>
      <c r="M989" s="129"/>
      <c r="N989" s="130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39" t="str">
        <f t="shared" si="881"/>
        <v>-</v>
      </c>
      <c r="S989" s="209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28" t="str">
        <f t="shared" si="882"/>
        <v>-</v>
      </c>
      <c r="X989" s="209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334" t="str">
        <f t="shared" si="909"/>
        <v>-</v>
      </c>
      <c r="AC989" s="209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334" t="str">
        <f t="shared" si="883"/>
        <v>-</v>
      </c>
      <c r="AH989" s="209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334" t="str">
        <f t="shared" si="885"/>
        <v>-</v>
      </c>
      <c r="AM989" s="209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334" t="str">
        <f t="shared" si="887"/>
        <v>-</v>
      </c>
      <c r="AR989" s="209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335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335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335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335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335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335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197" t="s">
        <v>998</v>
      </c>
      <c r="C990" s="260"/>
      <c r="D990" s="260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28"/>
      <c r="M990" s="129"/>
      <c r="N990" s="130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39" t="str">
        <f t="shared" si="881"/>
        <v>-</v>
      </c>
      <c r="S990" s="209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28" t="str">
        <f t="shared" si="882"/>
        <v>-</v>
      </c>
      <c r="X990" s="209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334" t="str">
        <f t="shared" si="909"/>
        <v>-</v>
      </c>
      <c r="AC990" s="209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334" t="str">
        <f t="shared" si="883"/>
        <v>-</v>
      </c>
      <c r="AH990" s="209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334" t="str">
        <f t="shared" si="885"/>
        <v>-</v>
      </c>
      <c r="AM990" s="209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334" t="str">
        <f t="shared" si="887"/>
        <v>-</v>
      </c>
      <c r="AR990" s="209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335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335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335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335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335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335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197" t="s">
        <v>999</v>
      </c>
      <c r="C991" s="260"/>
      <c r="D991" s="260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28"/>
      <c r="M991" s="129"/>
      <c r="N991" s="130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39" t="str">
        <f t="shared" si="881"/>
        <v>-</v>
      </c>
      <c r="S991" s="209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28" t="str">
        <f t="shared" si="882"/>
        <v>-</v>
      </c>
      <c r="X991" s="209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334" t="str">
        <f t="shared" si="909"/>
        <v>-</v>
      </c>
      <c r="AC991" s="209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334" t="str">
        <f t="shared" si="883"/>
        <v>-</v>
      </c>
      <c r="AH991" s="209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334" t="str">
        <f t="shared" si="885"/>
        <v>-</v>
      </c>
      <c r="AM991" s="209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334" t="str">
        <f t="shared" si="887"/>
        <v>-</v>
      </c>
      <c r="AR991" s="209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335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335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335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335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335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335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197" t="s">
        <v>1000</v>
      </c>
      <c r="C992" s="260"/>
      <c r="D992" s="260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28"/>
      <c r="M992" s="129"/>
      <c r="N992" s="130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39" t="str">
        <f t="shared" si="881"/>
        <v>-</v>
      </c>
      <c r="S992" s="209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28" t="str">
        <f t="shared" si="882"/>
        <v>-</v>
      </c>
      <c r="X992" s="209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334" t="str">
        <f t="shared" si="909"/>
        <v>-</v>
      </c>
      <c r="AC992" s="209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334" t="str">
        <f t="shared" si="883"/>
        <v>-</v>
      </c>
      <c r="AH992" s="209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334" t="str">
        <f t="shared" si="885"/>
        <v>-</v>
      </c>
      <c r="AM992" s="209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334" t="str">
        <f t="shared" si="887"/>
        <v>-</v>
      </c>
      <c r="AR992" s="209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335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335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335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335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335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335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197" t="s">
        <v>1001</v>
      </c>
      <c r="C993" s="260"/>
      <c r="D993" s="260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28"/>
      <c r="M993" s="129"/>
      <c r="N993" s="130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39" t="str">
        <f t="shared" si="881"/>
        <v>-</v>
      </c>
      <c r="S993" s="209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28" t="str">
        <f t="shared" si="882"/>
        <v>-</v>
      </c>
      <c r="X993" s="209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334" t="str">
        <f t="shared" si="909"/>
        <v>-</v>
      </c>
      <c r="AC993" s="209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334" t="str">
        <f t="shared" si="883"/>
        <v>-</v>
      </c>
      <c r="AH993" s="209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334" t="str">
        <f t="shared" si="885"/>
        <v>-</v>
      </c>
      <c r="AM993" s="209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334" t="str">
        <f t="shared" si="887"/>
        <v>-</v>
      </c>
      <c r="AR993" s="209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335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335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335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335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335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335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197" t="s">
        <v>1002</v>
      </c>
      <c r="C994" s="260"/>
      <c r="D994" s="260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28"/>
      <c r="M994" s="129"/>
      <c r="N994" s="130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39" t="str">
        <f t="shared" si="881"/>
        <v>-</v>
      </c>
      <c r="S994" s="209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28" t="str">
        <f t="shared" si="882"/>
        <v>-</v>
      </c>
      <c r="X994" s="209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334" t="str">
        <f t="shared" si="909"/>
        <v>-</v>
      </c>
      <c r="AC994" s="209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334" t="str">
        <f t="shared" si="883"/>
        <v>-</v>
      </c>
      <c r="AH994" s="209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334" t="str">
        <f t="shared" si="885"/>
        <v>-</v>
      </c>
      <c r="AM994" s="209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334" t="str">
        <f t="shared" si="887"/>
        <v>-</v>
      </c>
      <c r="AR994" s="209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335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335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335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335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335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335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197" t="s">
        <v>1003</v>
      </c>
      <c r="C995" s="260"/>
      <c r="D995" s="260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28"/>
      <c r="M995" s="129"/>
      <c r="N995" s="130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39" t="str">
        <f t="shared" si="881"/>
        <v>-</v>
      </c>
      <c r="S995" s="209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28" t="str">
        <f t="shared" si="882"/>
        <v>-</v>
      </c>
      <c r="X995" s="209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334" t="str">
        <f t="shared" si="909"/>
        <v>-</v>
      </c>
      <c r="AC995" s="209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334" t="str">
        <f t="shared" si="883"/>
        <v>-</v>
      </c>
      <c r="AH995" s="209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334" t="str">
        <f t="shared" si="885"/>
        <v>-</v>
      </c>
      <c r="AM995" s="209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334" t="str">
        <f t="shared" si="887"/>
        <v>-</v>
      </c>
      <c r="AR995" s="209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335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335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335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335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335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335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197" t="s">
        <v>1004</v>
      </c>
      <c r="C996" s="260"/>
      <c r="D996" s="260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28"/>
      <c r="M996" s="129"/>
      <c r="N996" s="130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39" t="str">
        <f t="shared" ref="R996:R1059" si="941">IF(AND($C996&gt;0,$F996="Electricité",$D996&lt;DATEVALUE("30/06/2023")),P996,"-")</f>
        <v>-</v>
      </c>
      <c r="S996" s="209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28" t="str">
        <f t="shared" ref="W996:X1059" si="942">IF(AND($C996&gt;0,$F996="Electricité",$D996&lt;DATEVALUE("30/06/2023")),U996,"-")</f>
        <v>-</v>
      </c>
      <c r="X996" s="209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334" t="str">
        <f t="shared" si="909"/>
        <v>-</v>
      </c>
      <c r="AC996" s="209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334" t="str">
        <f t="shared" ref="AG996:AG1059" si="943">IF(AND($C996&gt;0,$F996="Electricité",$D996&lt;DATEVALUE("30/06/2023")),AE996,"-")</f>
        <v>-</v>
      </c>
      <c r="AH996" s="209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334" t="str">
        <f t="shared" ref="AL996:AL1059" si="945">IF(AND($C996&gt;0,$F996="Electricité",$D996&lt;DATEVALUE("30/06/2023")),AJ996,"-")</f>
        <v>-</v>
      </c>
      <c r="AM996" s="209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334" t="str">
        <f t="shared" ref="AQ996:AQ1059" si="947">IF(AND($C996&gt;0,$F996="Electricité",$D996&lt;DATEVALUE("30/06/2023")),AO996,"-")</f>
        <v>-</v>
      </c>
      <c r="AR996" s="209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335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335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335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335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335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335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197" t="s">
        <v>1005</v>
      </c>
      <c r="C997" s="260"/>
      <c r="D997" s="260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28"/>
      <c r="M997" s="129"/>
      <c r="N997" s="130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39" t="str">
        <f t="shared" si="941"/>
        <v>-</v>
      </c>
      <c r="S997" s="209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28" t="str">
        <f t="shared" si="942"/>
        <v>-</v>
      </c>
      <c r="X997" s="209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334" t="str">
        <f t="shared" ref="AB997:AC1060" si="969">IF(AND($C997&gt;0,$F997="Electricité",$D997&lt;DATEVALUE("30/06/2023")),Z997,"-")</f>
        <v>-</v>
      </c>
      <c r="AC997" s="209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334" t="str">
        <f t="shared" si="943"/>
        <v>-</v>
      </c>
      <c r="AH997" s="209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334" t="str">
        <f t="shared" si="945"/>
        <v>-</v>
      </c>
      <c r="AM997" s="209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334" t="str">
        <f t="shared" si="947"/>
        <v>-</v>
      </c>
      <c r="AR997" s="209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335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335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335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335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335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335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197" t="s">
        <v>1006</v>
      </c>
      <c r="C998" s="260"/>
      <c r="D998" s="260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28"/>
      <c r="M998" s="129"/>
      <c r="N998" s="130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39" t="str">
        <f t="shared" si="941"/>
        <v>-</v>
      </c>
      <c r="S998" s="209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28" t="str">
        <f t="shared" si="942"/>
        <v>-</v>
      </c>
      <c r="X998" s="209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334" t="str">
        <f t="shared" si="969"/>
        <v>-</v>
      </c>
      <c r="AC998" s="209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334" t="str">
        <f t="shared" si="943"/>
        <v>-</v>
      </c>
      <c r="AH998" s="209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334" t="str">
        <f t="shared" si="945"/>
        <v>-</v>
      </c>
      <c r="AM998" s="209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334" t="str">
        <f t="shared" si="947"/>
        <v>-</v>
      </c>
      <c r="AR998" s="209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335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335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335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335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335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335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197" t="s">
        <v>1007</v>
      </c>
      <c r="C999" s="260"/>
      <c r="D999" s="260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28"/>
      <c r="M999" s="129"/>
      <c r="N999" s="130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39" t="str">
        <f t="shared" si="941"/>
        <v>-</v>
      </c>
      <c r="S999" s="209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28" t="str">
        <f t="shared" si="942"/>
        <v>-</v>
      </c>
      <c r="X999" s="209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334" t="str">
        <f t="shared" si="969"/>
        <v>-</v>
      </c>
      <c r="AC999" s="209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334" t="str">
        <f t="shared" si="943"/>
        <v>-</v>
      </c>
      <c r="AH999" s="209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334" t="str">
        <f t="shared" si="945"/>
        <v>-</v>
      </c>
      <c r="AM999" s="209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334" t="str">
        <f t="shared" si="947"/>
        <v>-</v>
      </c>
      <c r="AR999" s="209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335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335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335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335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335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335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197" t="s">
        <v>1008</v>
      </c>
      <c r="C1000" s="260"/>
      <c r="D1000" s="260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28"/>
      <c r="M1000" s="129"/>
      <c r="N1000" s="130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39" t="str">
        <f t="shared" si="941"/>
        <v>-</v>
      </c>
      <c r="S1000" s="209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28" t="str">
        <f t="shared" si="942"/>
        <v>-</v>
      </c>
      <c r="X1000" s="209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334" t="str">
        <f t="shared" si="969"/>
        <v>-</v>
      </c>
      <c r="AC1000" s="209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334" t="str">
        <f t="shared" si="943"/>
        <v>-</v>
      </c>
      <c r="AH1000" s="209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334" t="str">
        <f t="shared" si="945"/>
        <v>-</v>
      </c>
      <c r="AM1000" s="209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334" t="str">
        <f t="shared" si="947"/>
        <v>-</v>
      </c>
      <c r="AR1000" s="209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335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335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335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335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335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335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197" t="s">
        <v>1009</v>
      </c>
      <c r="C1001" s="260"/>
      <c r="D1001" s="260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28"/>
      <c r="M1001" s="129"/>
      <c r="N1001" s="130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39" t="str">
        <f t="shared" si="941"/>
        <v>-</v>
      </c>
      <c r="S1001" s="209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28" t="str">
        <f t="shared" si="942"/>
        <v>-</v>
      </c>
      <c r="X1001" s="209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334" t="str">
        <f t="shared" si="969"/>
        <v>-</v>
      </c>
      <c r="AC1001" s="209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334" t="str">
        <f t="shared" si="943"/>
        <v>-</v>
      </c>
      <c r="AH1001" s="209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334" t="str">
        <f t="shared" si="945"/>
        <v>-</v>
      </c>
      <c r="AM1001" s="209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334" t="str">
        <f t="shared" si="947"/>
        <v>-</v>
      </c>
      <c r="AR1001" s="209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335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335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335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335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335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335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197" t="s">
        <v>1010</v>
      </c>
      <c r="C1002" s="260"/>
      <c r="D1002" s="260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28"/>
      <c r="M1002" s="129"/>
      <c r="N1002" s="130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39" t="str">
        <f t="shared" si="941"/>
        <v>-</v>
      </c>
      <c r="S1002" s="209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28" t="str">
        <f t="shared" si="942"/>
        <v>-</v>
      </c>
      <c r="X1002" s="209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334" t="str">
        <f t="shared" si="969"/>
        <v>-</v>
      </c>
      <c r="AC1002" s="209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334" t="str">
        <f t="shared" si="943"/>
        <v>-</v>
      </c>
      <c r="AH1002" s="209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334" t="str">
        <f t="shared" si="945"/>
        <v>-</v>
      </c>
      <c r="AM1002" s="209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334" t="str">
        <f t="shared" si="947"/>
        <v>-</v>
      </c>
      <c r="AR1002" s="209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335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335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335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335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335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335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197" t="s">
        <v>1011</v>
      </c>
      <c r="C1003" s="260"/>
      <c r="D1003" s="260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28"/>
      <c r="M1003" s="129"/>
      <c r="N1003" s="130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39" t="str">
        <f t="shared" si="941"/>
        <v>-</v>
      </c>
      <c r="S1003" s="209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28" t="str">
        <f t="shared" si="942"/>
        <v>-</v>
      </c>
      <c r="X1003" s="209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334" t="str">
        <f t="shared" si="969"/>
        <v>-</v>
      </c>
      <c r="AC1003" s="209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334" t="str">
        <f t="shared" si="943"/>
        <v>-</v>
      </c>
      <c r="AH1003" s="209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334" t="str">
        <f t="shared" si="945"/>
        <v>-</v>
      </c>
      <c r="AM1003" s="209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334" t="str">
        <f t="shared" si="947"/>
        <v>-</v>
      </c>
      <c r="AR1003" s="209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335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335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335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335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335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335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197" t="s">
        <v>1012</v>
      </c>
      <c r="C1004" s="260"/>
      <c r="D1004" s="260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28"/>
      <c r="M1004" s="129"/>
      <c r="N1004" s="130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39" t="str">
        <f t="shared" si="941"/>
        <v>-</v>
      </c>
      <c r="S1004" s="209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28" t="str">
        <f t="shared" si="942"/>
        <v>-</v>
      </c>
      <c r="X1004" s="209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334" t="str">
        <f t="shared" si="969"/>
        <v>-</v>
      </c>
      <c r="AC1004" s="209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334" t="str">
        <f t="shared" si="943"/>
        <v>-</v>
      </c>
      <c r="AH1004" s="209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334" t="str">
        <f t="shared" si="945"/>
        <v>-</v>
      </c>
      <c r="AM1004" s="209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334" t="str">
        <f t="shared" si="947"/>
        <v>-</v>
      </c>
      <c r="AR1004" s="209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335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335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335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335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335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335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197" t="s">
        <v>1013</v>
      </c>
      <c r="C1005" s="260"/>
      <c r="D1005" s="260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28"/>
      <c r="M1005" s="129"/>
      <c r="N1005" s="130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39" t="str">
        <f t="shared" si="941"/>
        <v>-</v>
      </c>
      <c r="S1005" s="209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28" t="str">
        <f t="shared" si="942"/>
        <v>-</v>
      </c>
      <c r="X1005" s="209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334" t="str">
        <f t="shared" si="969"/>
        <v>-</v>
      </c>
      <c r="AC1005" s="209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334" t="str">
        <f t="shared" si="943"/>
        <v>-</v>
      </c>
      <c r="AH1005" s="209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334" t="str">
        <f t="shared" si="945"/>
        <v>-</v>
      </c>
      <c r="AM1005" s="209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334" t="str">
        <f t="shared" si="947"/>
        <v>-</v>
      </c>
      <c r="AR1005" s="209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335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335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335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335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335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335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197" t="s">
        <v>1014</v>
      </c>
      <c r="C1006" s="260"/>
      <c r="D1006" s="260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28"/>
      <c r="M1006" s="129"/>
      <c r="N1006" s="130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39" t="str">
        <f t="shared" si="941"/>
        <v>-</v>
      </c>
      <c r="S1006" s="209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28" t="str">
        <f t="shared" si="942"/>
        <v>-</v>
      </c>
      <c r="X1006" s="209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334" t="str">
        <f t="shared" si="969"/>
        <v>-</v>
      </c>
      <c r="AC1006" s="209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334" t="str">
        <f t="shared" si="943"/>
        <v>-</v>
      </c>
      <c r="AH1006" s="209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334" t="str">
        <f t="shared" si="945"/>
        <v>-</v>
      </c>
      <c r="AM1006" s="209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334" t="str">
        <f t="shared" si="947"/>
        <v>-</v>
      </c>
      <c r="AR1006" s="209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335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335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335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335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335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335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197" t="s">
        <v>1015</v>
      </c>
      <c r="C1007" s="260"/>
      <c r="D1007" s="260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28"/>
      <c r="M1007" s="129"/>
      <c r="N1007" s="130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39" t="str">
        <f t="shared" si="941"/>
        <v>-</v>
      </c>
      <c r="S1007" s="209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28" t="str">
        <f t="shared" si="942"/>
        <v>-</v>
      </c>
      <c r="X1007" s="209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334" t="str">
        <f t="shared" si="969"/>
        <v>-</v>
      </c>
      <c r="AC1007" s="209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334" t="str">
        <f t="shared" si="943"/>
        <v>-</v>
      </c>
      <c r="AH1007" s="209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334" t="str">
        <f t="shared" si="945"/>
        <v>-</v>
      </c>
      <c r="AM1007" s="209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334" t="str">
        <f t="shared" si="947"/>
        <v>-</v>
      </c>
      <c r="AR1007" s="209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335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335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335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335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335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335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197" t="s">
        <v>1016</v>
      </c>
      <c r="C1008" s="260"/>
      <c r="D1008" s="260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28"/>
      <c r="M1008" s="129"/>
      <c r="N1008" s="130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39" t="str">
        <f t="shared" si="941"/>
        <v>-</v>
      </c>
      <c r="S1008" s="209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28" t="str">
        <f t="shared" si="942"/>
        <v>-</v>
      </c>
      <c r="X1008" s="209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334" t="str">
        <f t="shared" si="969"/>
        <v>-</v>
      </c>
      <c r="AC1008" s="209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334" t="str">
        <f t="shared" si="943"/>
        <v>-</v>
      </c>
      <c r="AH1008" s="209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334" t="str">
        <f t="shared" si="945"/>
        <v>-</v>
      </c>
      <c r="AM1008" s="209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334" t="str">
        <f t="shared" si="947"/>
        <v>-</v>
      </c>
      <c r="AR1008" s="209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335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335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335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335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335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335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197" t="s">
        <v>1017</v>
      </c>
      <c r="C1009" s="260"/>
      <c r="D1009" s="260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28"/>
      <c r="M1009" s="129"/>
      <c r="N1009" s="130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39" t="str">
        <f t="shared" si="941"/>
        <v>-</v>
      </c>
      <c r="S1009" s="209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28" t="str">
        <f t="shared" si="942"/>
        <v>-</v>
      </c>
      <c r="X1009" s="209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334" t="str">
        <f t="shared" si="969"/>
        <v>-</v>
      </c>
      <c r="AC1009" s="209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334" t="str">
        <f t="shared" si="943"/>
        <v>-</v>
      </c>
      <c r="AH1009" s="209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334" t="str">
        <f t="shared" si="945"/>
        <v>-</v>
      </c>
      <c r="AM1009" s="209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334" t="str">
        <f t="shared" si="947"/>
        <v>-</v>
      </c>
      <c r="AR1009" s="209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335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335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335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335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335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335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197" t="s">
        <v>1018</v>
      </c>
      <c r="C1010" s="260"/>
      <c r="D1010" s="260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28"/>
      <c r="M1010" s="129"/>
      <c r="N1010" s="130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39" t="str">
        <f t="shared" si="941"/>
        <v>-</v>
      </c>
      <c r="S1010" s="209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28" t="str">
        <f t="shared" si="942"/>
        <v>-</v>
      </c>
      <c r="X1010" s="209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334" t="str">
        <f t="shared" si="969"/>
        <v>-</v>
      </c>
      <c r="AC1010" s="209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334" t="str">
        <f t="shared" si="943"/>
        <v>-</v>
      </c>
      <c r="AH1010" s="209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334" t="str">
        <f t="shared" si="945"/>
        <v>-</v>
      </c>
      <c r="AM1010" s="209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334" t="str">
        <f t="shared" si="947"/>
        <v>-</v>
      </c>
      <c r="AR1010" s="209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335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335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335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335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335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335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197" t="s">
        <v>1019</v>
      </c>
      <c r="C1011" s="260"/>
      <c r="D1011" s="260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28"/>
      <c r="M1011" s="129"/>
      <c r="N1011" s="130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39" t="str">
        <f t="shared" si="941"/>
        <v>-</v>
      </c>
      <c r="S1011" s="209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28" t="str">
        <f t="shared" si="942"/>
        <v>-</v>
      </c>
      <c r="X1011" s="209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334" t="str">
        <f t="shared" si="969"/>
        <v>-</v>
      </c>
      <c r="AC1011" s="209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334" t="str">
        <f t="shared" si="943"/>
        <v>-</v>
      </c>
      <c r="AH1011" s="209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334" t="str">
        <f t="shared" si="945"/>
        <v>-</v>
      </c>
      <c r="AM1011" s="209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334" t="str">
        <f t="shared" si="947"/>
        <v>-</v>
      </c>
      <c r="AR1011" s="209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335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335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335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335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335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335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197" t="s">
        <v>1020</v>
      </c>
      <c r="C1012" s="260"/>
      <c r="D1012" s="260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28"/>
      <c r="M1012" s="129"/>
      <c r="N1012" s="130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39" t="str">
        <f t="shared" si="941"/>
        <v>-</v>
      </c>
      <c r="S1012" s="209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28" t="str">
        <f t="shared" si="942"/>
        <v>-</v>
      </c>
      <c r="X1012" s="209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334" t="str">
        <f t="shared" si="969"/>
        <v>-</v>
      </c>
      <c r="AC1012" s="209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334" t="str">
        <f t="shared" si="943"/>
        <v>-</v>
      </c>
      <c r="AH1012" s="209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334" t="str">
        <f t="shared" si="945"/>
        <v>-</v>
      </c>
      <c r="AM1012" s="209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334" t="str">
        <f t="shared" si="947"/>
        <v>-</v>
      </c>
      <c r="AR1012" s="209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335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335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335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335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335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335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197" t="s">
        <v>1021</v>
      </c>
      <c r="C1013" s="260"/>
      <c r="D1013" s="260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28"/>
      <c r="M1013" s="129"/>
      <c r="N1013" s="130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39" t="str">
        <f t="shared" si="941"/>
        <v>-</v>
      </c>
      <c r="S1013" s="209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28" t="str">
        <f t="shared" si="942"/>
        <v>-</v>
      </c>
      <c r="X1013" s="209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334" t="str">
        <f t="shared" si="969"/>
        <v>-</v>
      </c>
      <c r="AC1013" s="209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334" t="str">
        <f t="shared" si="943"/>
        <v>-</v>
      </c>
      <c r="AH1013" s="209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334" t="str">
        <f t="shared" si="945"/>
        <v>-</v>
      </c>
      <c r="AM1013" s="209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334" t="str">
        <f t="shared" si="947"/>
        <v>-</v>
      </c>
      <c r="AR1013" s="209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335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335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335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335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335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335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197" t="s">
        <v>1022</v>
      </c>
      <c r="C1014" s="260"/>
      <c r="D1014" s="260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28"/>
      <c r="M1014" s="129"/>
      <c r="N1014" s="130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39" t="str">
        <f t="shared" si="941"/>
        <v>-</v>
      </c>
      <c r="S1014" s="209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28" t="str">
        <f t="shared" si="942"/>
        <v>-</v>
      </c>
      <c r="X1014" s="209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334" t="str">
        <f t="shared" si="969"/>
        <v>-</v>
      </c>
      <c r="AC1014" s="209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334" t="str">
        <f t="shared" si="943"/>
        <v>-</v>
      </c>
      <c r="AH1014" s="209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334" t="str">
        <f t="shared" si="945"/>
        <v>-</v>
      </c>
      <c r="AM1014" s="209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334" t="str">
        <f t="shared" si="947"/>
        <v>-</v>
      </c>
      <c r="AR1014" s="209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335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335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335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335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335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335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197" t="s">
        <v>1023</v>
      </c>
      <c r="C1015" s="260"/>
      <c r="D1015" s="260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28"/>
      <c r="M1015" s="129"/>
      <c r="N1015" s="130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39" t="str">
        <f t="shared" si="941"/>
        <v>-</v>
      </c>
      <c r="S1015" s="209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28" t="str">
        <f t="shared" si="942"/>
        <v>-</v>
      </c>
      <c r="X1015" s="209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334" t="str">
        <f t="shared" si="969"/>
        <v>-</v>
      </c>
      <c r="AC1015" s="209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334" t="str">
        <f t="shared" si="943"/>
        <v>-</v>
      </c>
      <c r="AH1015" s="209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334" t="str">
        <f t="shared" si="945"/>
        <v>-</v>
      </c>
      <c r="AM1015" s="209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334" t="str">
        <f t="shared" si="947"/>
        <v>-</v>
      </c>
      <c r="AR1015" s="209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335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335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335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335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335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335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197" t="s">
        <v>1024</v>
      </c>
      <c r="C1016" s="260"/>
      <c r="D1016" s="260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28"/>
      <c r="M1016" s="129"/>
      <c r="N1016" s="130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39" t="str">
        <f t="shared" si="941"/>
        <v>-</v>
      </c>
      <c r="S1016" s="209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28" t="str">
        <f t="shared" si="942"/>
        <v>-</v>
      </c>
      <c r="X1016" s="209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334" t="str">
        <f t="shared" si="969"/>
        <v>-</v>
      </c>
      <c r="AC1016" s="209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334" t="str">
        <f t="shared" si="943"/>
        <v>-</v>
      </c>
      <c r="AH1016" s="209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334" t="str">
        <f t="shared" si="945"/>
        <v>-</v>
      </c>
      <c r="AM1016" s="209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334" t="str">
        <f t="shared" si="947"/>
        <v>-</v>
      </c>
      <c r="AR1016" s="209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335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335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335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335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335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335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197" t="s">
        <v>1025</v>
      </c>
      <c r="C1017" s="260"/>
      <c r="D1017" s="260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28"/>
      <c r="M1017" s="129"/>
      <c r="N1017" s="130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39" t="str">
        <f t="shared" si="941"/>
        <v>-</v>
      </c>
      <c r="S1017" s="209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28" t="str">
        <f t="shared" si="942"/>
        <v>-</v>
      </c>
      <c r="X1017" s="209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334" t="str">
        <f t="shared" si="969"/>
        <v>-</v>
      </c>
      <c r="AC1017" s="209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334" t="str">
        <f t="shared" si="943"/>
        <v>-</v>
      </c>
      <c r="AH1017" s="209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334" t="str">
        <f t="shared" si="945"/>
        <v>-</v>
      </c>
      <c r="AM1017" s="209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334" t="str">
        <f t="shared" si="947"/>
        <v>-</v>
      </c>
      <c r="AR1017" s="209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335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335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335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335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335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335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197" t="s">
        <v>1026</v>
      </c>
      <c r="C1018" s="260"/>
      <c r="D1018" s="260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28"/>
      <c r="M1018" s="129"/>
      <c r="N1018" s="130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39" t="str">
        <f t="shared" si="941"/>
        <v>-</v>
      </c>
      <c r="S1018" s="209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28" t="str">
        <f t="shared" si="942"/>
        <v>-</v>
      </c>
      <c r="X1018" s="209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334" t="str">
        <f t="shared" si="969"/>
        <v>-</v>
      </c>
      <c r="AC1018" s="209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334" t="str">
        <f t="shared" si="943"/>
        <v>-</v>
      </c>
      <c r="AH1018" s="209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334" t="str">
        <f t="shared" si="945"/>
        <v>-</v>
      </c>
      <c r="AM1018" s="209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334" t="str">
        <f t="shared" si="947"/>
        <v>-</v>
      </c>
      <c r="AR1018" s="209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335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335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335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335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335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335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197" t="s">
        <v>1027</v>
      </c>
      <c r="C1019" s="260"/>
      <c r="D1019" s="260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28"/>
      <c r="M1019" s="129"/>
      <c r="N1019" s="130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39" t="str">
        <f t="shared" si="941"/>
        <v>-</v>
      </c>
      <c r="S1019" s="209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28" t="str">
        <f t="shared" si="942"/>
        <v>-</v>
      </c>
      <c r="X1019" s="209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334" t="str">
        <f t="shared" si="969"/>
        <v>-</v>
      </c>
      <c r="AC1019" s="209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334" t="str">
        <f t="shared" si="943"/>
        <v>-</v>
      </c>
      <c r="AH1019" s="209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334" t="str">
        <f t="shared" si="945"/>
        <v>-</v>
      </c>
      <c r="AM1019" s="209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334" t="str">
        <f t="shared" si="947"/>
        <v>-</v>
      </c>
      <c r="AR1019" s="209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335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335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335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335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335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335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197" t="s">
        <v>1028</v>
      </c>
      <c r="C1020" s="260"/>
      <c r="D1020" s="260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28"/>
      <c r="M1020" s="129"/>
      <c r="N1020" s="130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39" t="str">
        <f t="shared" si="941"/>
        <v>-</v>
      </c>
      <c r="S1020" s="209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28" t="str">
        <f t="shared" si="942"/>
        <v>-</v>
      </c>
      <c r="X1020" s="209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334" t="str">
        <f t="shared" si="969"/>
        <v>-</v>
      </c>
      <c r="AC1020" s="209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334" t="str">
        <f t="shared" si="943"/>
        <v>-</v>
      </c>
      <c r="AH1020" s="209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334" t="str">
        <f t="shared" si="945"/>
        <v>-</v>
      </c>
      <c r="AM1020" s="209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334" t="str">
        <f t="shared" si="947"/>
        <v>-</v>
      </c>
      <c r="AR1020" s="209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335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335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335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335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335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335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197" t="s">
        <v>1029</v>
      </c>
      <c r="C1021" s="260"/>
      <c r="D1021" s="260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28"/>
      <c r="M1021" s="129"/>
      <c r="N1021" s="130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39" t="str">
        <f t="shared" si="941"/>
        <v>-</v>
      </c>
      <c r="S1021" s="209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28" t="str">
        <f t="shared" si="942"/>
        <v>-</v>
      </c>
      <c r="X1021" s="209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334" t="str">
        <f t="shared" si="969"/>
        <v>-</v>
      </c>
      <c r="AC1021" s="209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334" t="str">
        <f t="shared" si="943"/>
        <v>-</v>
      </c>
      <c r="AH1021" s="209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334" t="str">
        <f t="shared" si="945"/>
        <v>-</v>
      </c>
      <c r="AM1021" s="209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334" t="str">
        <f t="shared" si="947"/>
        <v>-</v>
      </c>
      <c r="AR1021" s="209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335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335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335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335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335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335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197" t="s">
        <v>1030</v>
      </c>
      <c r="C1022" s="260"/>
      <c r="D1022" s="260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28"/>
      <c r="M1022" s="129"/>
      <c r="N1022" s="130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39" t="str">
        <f t="shared" si="941"/>
        <v>-</v>
      </c>
      <c r="S1022" s="209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28" t="str">
        <f t="shared" si="942"/>
        <v>-</v>
      </c>
      <c r="X1022" s="209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334" t="str">
        <f t="shared" si="969"/>
        <v>-</v>
      </c>
      <c r="AC1022" s="209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334" t="str">
        <f t="shared" si="943"/>
        <v>-</v>
      </c>
      <c r="AH1022" s="209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334" t="str">
        <f t="shared" si="945"/>
        <v>-</v>
      </c>
      <c r="AM1022" s="209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334" t="str">
        <f t="shared" si="947"/>
        <v>-</v>
      </c>
      <c r="AR1022" s="209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335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335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335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335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335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335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197" t="s">
        <v>1031</v>
      </c>
      <c r="C1023" s="260"/>
      <c r="D1023" s="260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28"/>
      <c r="M1023" s="129"/>
      <c r="N1023" s="130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39" t="str">
        <f t="shared" si="941"/>
        <v>-</v>
      </c>
      <c r="S1023" s="209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28" t="str">
        <f t="shared" si="942"/>
        <v>-</v>
      </c>
      <c r="X1023" s="209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334" t="str">
        <f t="shared" si="969"/>
        <v>-</v>
      </c>
      <c r="AC1023" s="209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334" t="str">
        <f t="shared" si="943"/>
        <v>-</v>
      </c>
      <c r="AH1023" s="209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334" t="str">
        <f t="shared" si="945"/>
        <v>-</v>
      </c>
      <c r="AM1023" s="209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334" t="str">
        <f t="shared" si="947"/>
        <v>-</v>
      </c>
      <c r="AR1023" s="209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335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335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335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335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335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335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197" t="s">
        <v>1032</v>
      </c>
      <c r="C1024" s="260"/>
      <c r="D1024" s="260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28"/>
      <c r="M1024" s="129"/>
      <c r="N1024" s="130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39" t="str">
        <f t="shared" si="941"/>
        <v>-</v>
      </c>
      <c r="S1024" s="209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28" t="str">
        <f t="shared" si="942"/>
        <v>-</v>
      </c>
      <c r="X1024" s="209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334" t="str">
        <f t="shared" si="969"/>
        <v>-</v>
      </c>
      <c r="AC1024" s="209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334" t="str">
        <f t="shared" si="943"/>
        <v>-</v>
      </c>
      <c r="AH1024" s="209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334" t="str">
        <f t="shared" si="945"/>
        <v>-</v>
      </c>
      <c r="AM1024" s="209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334" t="str">
        <f t="shared" si="947"/>
        <v>-</v>
      </c>
      <c r="AR1024" s="209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335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335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335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335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335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335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197" t="s">
        <v>1033</v>
      </c>
      <c r="C1025" s="260"/>
      <c r="D1025" s="260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28"/>
      <c r="M1025" s="129"/>
      <c r="N1025" s="130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39" t="str">
        <f t="shared" si="941"/>
        <v>-</v>
      </c>
      <c r="S1025" s="209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28" t="str">
        <f t="shared" si="942"/>
        <v>-</v>
      </c>
      <c r="X1025" s="209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334" t="str">
        <f t="shared" si="969"/>
        <v>-</v>
      </c>
      <c r="AC1025" s="209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334" t="str">
        <f t="shared" si="943"/>
        <v>-</v>
      </c>
      <c r="AH1025" s="209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334" t="str">
        <f t="shared" si="945"/>
        <v>-</v>
      </c>
      <c r="AM1025" s="209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334" t="str">
        <f t="shared" si="947"/>
        <v>-</v>
      </c>
      <c r="AR1025" s="209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335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335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335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335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335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335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197" t="s">
        <v>1034</v>
      </c>
      <c r="C1026" s="260"/>
      <c r="D1026" s="260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28"/>
      <c r="M1026" s="129"/>
      <c r="N1026" s="130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39" t="str">
        <f t="shared" si="941"/>
        <v>-</v>
      </c>
      <c r="S1026" s="209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28" t="str">
        <f t="shared" si="942"/>
        <v>-</v>
      </c>
      <c r="X1026" s="209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334" t="str">
        <f t="shared" si="969"/>
        <v>-</v>
      </c>
      <c r="AC1026" s="209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334" t="str">
        <f t="shared" si="943"/>
        <v>-</v>
      </c>
      <c r="AH1026" s="209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334" t="str">
        <f t="shared" si="945"/>
        <v>-</v>
      </c>
      <c r="AM1026" s="209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334" t="str">
        <f t="shared" si="947"/>
        <v>-</v>
      </c>
      <c r="AR1026" s="209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335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335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335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335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335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335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197" t="s">
        <v>1035</v>
      </c>
      <c r="C1027" s="260"/>
      <c r="D1027" s="260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28"/>
      <c r="M1027" s="129"/>
      <c r="N1027" s="130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39" t="str">
        <f t="shared" si="941"/>
        <v>-</v>
      </c>
      <c r="S1027" s="209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28" t="str">
        <f t="shared" si="942"/>
        <v>-</v>
      </c>
      <c r="X1027" s="209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334" t="str">
        <f t="shared" si="969"/>
        <v>-</v>
      </c>
      <c r="AC1027" s="209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334" t="str">
        <f t="shared" si="943"/>
        <v>-</v>
      </c>
      <c r="AH1027" s="209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334" t="str">
        <f t="shared" si="945"/>
        <v>-</v>
      </c>
      <c r="AM1027" s="209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334" t="str">
        <f t="shared" si="947"/>
        <v>-</v>
      </c>
      <c r="AR1027" s="209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335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335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335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335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335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335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197" t="s">
        <v>1036</v>
      </c>
      <c r="C1028" s="260"/>
      <c r="D1028" s="260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28"/>
      <c r="M1028" s="129"/>
      <c r="N1028" s="130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39" t="str">
        <f t="shared" si="941"/>
        <v>-</v>
      </c>
      <c r="S1028" s="209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28" t="str">
        <f t="shared" si="942"/>
        <v>-</v>
      </c>
      <c r="X1028" s="209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334" t="str">
        <f t="shared" si="969"/>
        <v>-</v>
      </c>
      <c r="AC1028" s="209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334" t="str">
        <f t="shared" si="943"/>
        <v>-</v>
      </c>
      <c r="AH1028" s="209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334" t="str">
        <f t="shared" si="945"/>
        <v>-</v>
      </c>
      <c r="AM1028" s="209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334" t="str">
        <f t="shared" si="947"/>
        <v>-</v>
      </c>
      <c r="AR1028" s="209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335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335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335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335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335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335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197" t="s">
        <v>1037</v>
      </c>
      <c r="C1029" s="260"/>
      <c r="D1029" s="260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28"/>
      <c r="M1029" s="129"/>
      <c r="N1029" s="130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39" t="str">
        <f t="shared" si="941"/>
        <v>-</v>
      </c>
      <c r="S1029" s="209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28" t="str">
        <f t="shared" si="942"/>
        <v>-</v>
      </c>
      <c r="X1029" s="209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334" t="str">
        <f t="shared" si="969"/>
        <v>-</v>
      </c>
      <c r="AC1029" s="209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334" t="str">
        <f t="shared" si="943"/>
        <v>-</v>
      </c>
      <c r="AH1029" s="209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334" t="str">
        <f t="shared" si="945"/>
        <v>-</v>
      </c>
      <c r="AM1029" s="209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334" t="str">
        <f t="shared" si="947"/>
        <v>-</v>
      </c>
      <c r="AR1029" s="209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335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335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335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335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335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335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197" t="s">
        <v>1038</v>
      </c>
      <c r="C1030" s="260"/>
      <c r="D1030" s="260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28"/>
      <c r="M1030" s="129"/>
      <c r="N1030" s="130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39" t="str">
        <f t="shared" si="941"/>
        <v>-</v>
      </c>
      <c r="S1030" s="209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28" t="str">
        <f t="shared" si="942"/>
        <v>-</v>
      </c>
      <c r="X1030" s="209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334" t="str">
        <f t="shared" si="969"/>
        <v>-</v>
      </c>
      <c r="AC1030" s="209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334" t="str">
        <f t="shared" si="943"/>
        <v>-</v>
      </c>
      <c r="AH1030" s="209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334" t="str">
        <f t="shared" si="945"/>
        <v>-</v>
      </c>
      <c r="AM1030" s="209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334" t="str">
        <f t="shared" si="947"/>
        <v>-</v>
      </c>
      <c r="AR1030" s="209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335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335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335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335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335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335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197" t="s">
        <v>1039</v>
      </c>
      <c r="C1031" s="260"/>
      <c r="D1031" s="260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28"/>
      <c r="M1031" s="129"/>
      <c r="N1031" s="130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39" t="str">
        <f t="shared" si="941"/>
        <v>-</v>
      </c>
      <c r="S1031" s="209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28" t="str">
        <f t="shared" si="942"/>
        <v>-</v>
      </c>
      <c r="X1031" s="209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334" t="str">
        <f t="shared" si="969"/>
        <v>-</v>
      </c>
      <c r="AC1031" s="209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334" t="str">
        <f t="shared" si="943"/>
        <v>-</v>
      </c>
      <c r="AH1031" s="209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334" t="str">
        <f t="shared" si="945"/>
        <v>-</v>
      </c>
      <c r="AM1031" s="209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334" t="str">
        <f t="shared" si="947"/>
        <v>-</v>
      </c>
      <c r="AR1031" s="209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335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335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335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335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335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335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197" t="s">
        <v>1040</v>
      </c>
      <c r="C1032" s="260"/>
      <c r="D1032" s="260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28"/>
      <c r="M1032" s="129"/>
      <c r="N1032" s="130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39" t="str">
        <f t="shared" si="941"/>
        <v>-</v>
      </c>
      <c r="S1032" s="209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28" t="str">
        <f t="shared" si="942"/>
        <v>-</v>
      </c>
      <c r="X1032" s="209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334" t="str">
        <f t="shared" si="969"/>
        <v>-</v>
      </c>
      <c r="AC1032" s="209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334" t="str">
        <f t="shared" si="943"/>
        <v>-</v>
      </c>
      <c r="AH1032" s="209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334" t="str">
        <f t="shared" si="945"/>
        <v>-</v>
      </c>
      <c r="AM1032" s="209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334" t="str">
        <f t="shared" si="947"/>
        <v>-</v>
      </c>
      <c r="AR1032" s="209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335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335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335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335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335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335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197" t="s">
        <v>1041</v>
      </c>
      <c r="C1033" s="260"/>
      <c r="D1033" s="260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28"/>
      <c r="M1033" s="129"/>
      <c r="N1033" s="130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39" t="str">
        <f t="shared" si="941"/>
        <v>-</v>
      </c>
      <c r="S1033" s="209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28" t="str">
        <f t="shared" si="942"/>
        <v>-</v>
      </c>
      <c r="X1033" s="209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334" t="str">
        <f t="shared" si="969"/>
        <v>-</v>
      </c>
      <c r="AC1033" s="209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334" t="str">
        <f t="shared" si="943"/>
        <v>-</v>
      </c>
      <c r="AH1033" s="209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334" t="str">
        <f t="shared" si="945"/>
        <v>-</v>
      </c>
      <c r="AM1033" s="209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334" t="str">
        <f t="shared" si="947"/>
        <v>-</v>
      </c>
      <c r="AR1033" s="209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335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335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335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335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335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335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197" t="s">
        <v>1042</v>
      </c>
      <c r="C1034" s="260"/>
      <c r="D1034" s="260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28"/>
      <c r="M1034" s="129"/>
      <c r="N1034" s="130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39" t="str">
        <f t="shared" si="941"/>
        <v>-</v>
      </c>
      <c r="S1034" s="209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28" t="str">
        <f t="shared" si="942"/>
        <v>-</v>
      </c>
      <c r="X1034" s="209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334" t="str">
        <f t="shared" si="969"/>
        <v>-</v>
      </c>
      <c r="AC1034" s="209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334" t="str">
        <f t="shared" si="943"/>
        <v>-</v>
      </c>
      <c r="AH1034" s="209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334" t="str">
        <f t="shared" si="945"/>
        <v>-</v>
      </c>
      <c r="AM1034" s="209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334" t="str">
        <f t="shared" si="947"/>
        <v>-</v>
      </c>
      <c r="AR1034" s="209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335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335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335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335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335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335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197" t="s">
        <v>1043</v>
      </c>
      <c r="C1035" s="260"/>
      <c r="D1035" s="260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28"/>
      <c r="M1035" s="129"/>
      <c r="N1035" s="130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39" t="str">
        <f t="shared" si="941"/>
        <v>-</v>
      </c>
      <c r="S1035" s="209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28" t="str">
        <f t="shared" si="942"/>
        <v>-</v>
      </c>
      <c r="X1035" s="209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334" t="str">
        <f t="shared" si="969"/>
        <v>-</v>
      </c>
      <c r="AC1035" s="209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334" t="str">
        <f t="shared" si="943"/>
        <v>-</v>
      </c>
      <c r="AH1035" s="209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334" t="str">
        <f t="shared" si="945"/>
        <v>-</v>
      </c>
      <c r="AM1035" s="209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334" t="str">
        <f t="shared" si="947"/>
        <v>-</v>
      </c>
      <c r="AR1035" s="209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335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335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335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335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335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335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197" t="s">
        <v>1044</v>
      </c>
      <c r="C1036" s="260"/>
      <c r="D1036" s="260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28"/>
      <c r="M1036" s="129"/>
      <c r="N1036" s="130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39" t="str">
        <f t="shared" si="941"/>
        <v>-</v>
      </c>
      <c r="S1036" s="209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28" t="str">
        <f t="shared" si="942"/>
        <v>-</v>
      </c>
      <c r="X1036" s="209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334" t="str">
        <f t="shared" si="969"/>
        <v>-</v>
      </c>
      <c r="AC1036" s="209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334" t="str">
        <f t="shared" si="943"/>
        <v>-</v>
      </c>
      <c r="AH1036" s="209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334" t="str">
        <f t="shared" si="945"/>
        <v>-</v>
      </c>
      <c r="AM1036" s="209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334" t="str">
        <f t="shared" si="947"/>
        <v>-</v>
      </c>
      <c r="AR1036" s="209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335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335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335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335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335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335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197" t="s">
        <v>1045</v>
      </c>
      <c r="C1037" s="260"/>
      <c r="D1037" s="260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28"/>
      <c r="M1037" s="129"/>
      <c r="N1037" s="130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39" t="str">
        <f t="shared" si="941"/>
        <v>-</v>
      </c>
      <c r="S1037" s="209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28" t="str">
        <f t="shared" si="942"/>
        <v>-</v>
      </c>
      <c r="X1037" s="209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334" t="str">
        <f t="shared" si="969"/>
        <v>-</v>
      </c>
      <c r="AC1037" s="209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334" t="str">
        <f t="shared" si="943"/>
        <v>-</v>
      </c>
      <c r="AH1037" s="209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334" t="str">
        <f t="shared" si="945"/>
        <v>-</v>
      </c>
      <c r="AM1037" s="209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334" t="str">
        <f t="shared" si="947"/>
        <v>-</v>
      </c>
      <c r="AR1037" s="209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335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335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335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335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335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335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197" t="s">
        <v>1046</v>
      </c>
      <c r="C1038" s="260"/>
      <c r="D1038" s="260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28"/>
      <c r="M1038" s="129"/>
      <c r="N1038" s="130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39" t="str">
        <f t="shared" si="941"/>
        <v>-</v>
      </c>
      <c r="S1038" s="209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28" t="str">
        <f t="shared" si="942"/>
        <v>-</v>
      </c>
      <c r="X1038" s="209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334" t="str">
        <f t="shared" si="969"/>
        <v>-</v>
      </c>
      <c r="AC1038" s="209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334" t="str">
        <f t="shared" si="943"/>
        <v>-</v>
      </c>
      <c r="AH1038" s="209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334" t="str">
        <f t="shared" si="945"/>
        <v>-</v>
      </c>
      <c r="AM1038" s="209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334" t="str">
        <f t="shared" si="947"/>
        <v>-</v>
      </c>
      <c r="AR1038" s="209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335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335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335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335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335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335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197" t="s">
        <v>1047</v>
      </c>
      <c r="C1039" s="260"/>
      <c r="D1039" s="260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28"/>
      <c r="M1039" s="129"/>
      <c r="N1039" s="130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39" t="str">
        <f t="shared" si="941"/>
        <v>-</v>
      </c>
      <c r="S1039" s="209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28" t="str">
        <f t="shared" si="942"/>
        <v>-</v>
      </c>
      <c r="X1039" s="209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334" t="str">
        <f t="shared" si="969"/>
        <v>-</v>
      </c>
      <c r="AC1039" s="209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334" t="str">
        <f t="shared" si="943"/>
        <v>-</v>
      </c>
      <c r="AH1039" s="209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334" t="str">
        <f t="shared" si="945"/>
        <v>-</v>
      </c>
      <c r="AM1039" s="209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334" t="str">
        <f t="shared" si="947"/>
        <v>-</v>
      </c>
      <c r="AR1039" s="209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335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335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335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335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335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335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197" t="s">
        <v>1048</v>
      </c>
      <c r="C1040" s="260"/>
      <c r="D1040" s="260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28"/>
      <c r="M1040" s="129"/>
      <c r="N1040" s="130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39" t="str">
        <f t="shared" si="941"/>
        <v>-</v>
      </c>
      <c r="S1040" s="209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28" t="str">
        <f t="shared" si="942"/>
        <v>-</v>
      </c>
      <c r="X1040" s="209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334" t="str">
        <f t="shared" si="969"/>
        <v>-</v>
      </c>
      <c r="AC1040" s="209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334" t="str">
        <f t="shared" si="943"/>
        <v>-</v>
      </c>
      <c r="AH1040" s="209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334" t="str">
        <f t="shared" si="945"/>
        <v>-</v>
      </c>
      <c r="AM1040" s="209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334" t="str">
        <f t="shared" si="947"/>
        <v>-</v>
      </c>
      <c r="AR1040" s="209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335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335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335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335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335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335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197" t="s">
        <v>1049</v>
      </c>
      <c r="C1041" s="260"/>
      <c r="D1041" s="260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28"/>
      <c r="M1041" s="129"/>
      <c r="N1041" s="130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39" t="str">
        <f t="shared" si="941"/>
        <v>-</v>
      </c>
      <c r="S1041" s="209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28" t="str">
        <f t="shared" si="942"/>
        <v>-</v>
      </c>
      <c r="X1041" s="209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334" t="str">
        <f t="shared" si="969"/>
        <v>-</v>
      </c>
      <c r="AC1041" s="209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334" t="str">
        <f t="shared" si="943"/>
        <v>-</v>
      </c>
      <c r="AH1041" s="209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334" t="str">
        <f t="shared" si="945"/>
        <v>-</v>
      </c>
      <c r="AM1041" s="209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334" t="str">
        <f t="shared" si="947"/>
        <v>-</v>
      </c>
      <c r="AR1041" s="209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335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335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335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335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335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335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197" t="s">
        <v>1050</v>
      </c>
      <c r="C1042" s="260"/>
      <c r="D1042" s="260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28"/>
      <c r="M1042" s="129"/>
      <c r="N1042" s="130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39" t="str">
        <f t="shared" si="941"/>
        <v>-</v>
      </c>
      <c r="S1042" s="209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28" t="str">
        <f t="shared" si="942"/>
        <v>-</v>
      </c>
      <c r="X1042" s="209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334" t="str">
        <f t="shared" si="969"/>
        <v>-</v>
      </c>
      <c r="AC1042" s="209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334" t="str">
        <f t="shared" si="943"/>
        <v>-</v>
      </c>
      <c r="AH1042" s="209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334" t="str">
        <f t="shared" si="945"/>
        <v>-</v>
      </c>
      <c r="AM1042" s="209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334" t="str">
        <f t="shared" si="947"/>
        <v>-</v>
      </c>
      <c r="AR1042" s="209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335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335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335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335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335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335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197" t="s">
        <v>1051</v>
      </c>
      <c r="C1043" s="260"/>
      <c r="D1043" s="260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28"/>
      <c r="M1043" s="129"/>
      <c r="N1043" s="130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39" t="str">
        <f t="shared" si="941"/>
        <v>-</v>
      </c>
      <c r="S1043" s="209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28" t="str">
        <f t="shared" si="942"/>
        <v>-</v>
      </c>
      <c r="X1043" s="209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334" t="str">
        <f t="shared" si="969"/>
        <v>-</v>
      </c>
      <c r="AC1043" s="209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334" t="str">
        <f t="shared" si="943"/>
        <v>-</v>
      </c>
      <c r="AH1043" s="209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334" t="str">
        <f t="shared" si="945"/>
        <v>-</v>
      </c>
      <c r="AM1043" s="209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334" t="str">
        <f t="shared" si="947"/>
        <v>-</v>
      </c>
      <c r="AR1043" s="209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335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335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335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335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335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335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197" t="s">
        <v>1052</v>
      </c>
      <c r="C1044" s="260"/>
      <c r="D1044" s="260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28"/>
      <c r="M1044" s="129"/>
      <c r="N1044" s="130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39" t="str">
        <f t="shared" si="941"/>
        <v>-</v>
      </c>
      <c r="S1044" s="209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28" t="str">
        <f t="shared" si="942"/>
        <v>-</v>
      </c>
      <c r="X1044" s="209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334" t="str">
        <f t="shared" si="969"/>
        <v>-</v>
      </c>
      <c r="AC1044" s="209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334" t="str">
        <f t="shared" si="943"/>
        <v>-</v>
      </c>
      <c r="AH1044" s="209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334" t="str">
        <f t="shared" si="945"/>
        <v>-</v>
      </c>
      <c r="AM1044" s="209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334" t="str">
        <f t="shared" si="947"/>
        <v>-</v>
      </c>
      <c r="AR1044" s="209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335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335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335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335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335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335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197" t="s">
        <v>1053</v>
      </c>
      <c r="C1045" s="260"/>
      <c r="D1045" s="260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28"/>
      <c r="M1045" s="129"/>
      <c r="N1045" s="130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39" t="str">
        <f t="shared" si="941"/>
        <v>-</v>
      </c>
      <c r="S1045" s="209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28" t="str">
        <f t="shared" si="942"/>
        <v>-</v>
      </c>
      <c r="X1045" s="209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334" t="str">
        <f t="shared" si="969"/>
        <v>-</v>
      </c>
      <c r="AC1045" s="209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334" t="str">
        <f t="shared" si="943"/>
        <v>-</v>
      </c>
      <c r="AH1045" s="209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334" t="str">
        <f t="shared" si="945"/>
        <v>-</v>
      </c>
      <c r="AM1045" s="209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334" t="str">
        <f t="shared" si="947"/>
        <v>-</v>
      </c>
      <c r="AR1045" s="209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335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335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335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335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335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335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197" t="s">
        <v>1054</v>
      </c>
      <c r="C1046" s="260"/>
      <c r="D1046" s="260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28"/>
      <c r="M1046" s="129"/>
      <c r="N1046" s="130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39" t="str">
        <f t="shared" si="941"/>
        <v>-</v>
      </c>
      <c r="S1046" s="209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28" t="str">
        <f t="shared" si="942"/>
        <v>-</v>
      </c>
      <c r="X1046" s="209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334" t="str">
        <f t="shared" si="969"/>
        <v>-</v>
      </c>
      <c r="AC1046" s="209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334" t="str">
        <f t="shared" si="943"/>
        <v>-</v>
      </c>
      <c r="AH1046" s="209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334" t="str">
        <f t="shared" si="945"/>
        <v>-</v>
      </c>
      <c r="AM1046" s="209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334" t="str">
        <f t="shared" si="947"/>
        <v>-</v>
      </c>
      <c r="AR1046" s="209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335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335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335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335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335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335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197" t="s">
        <v>1055</v>
      </c>
      <c r="C1047" s="260"/>
      <c r="D1047" s="260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28"/>
      <c r="M1047" s="129"/>
      <c r="N1047" s="130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39" t="str">
        <f t="shared" si="941"/>
        <v>-</v>
      </c>
      <c r="S1047" s="209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28" t="str">
        <f t="shared" si="942"/>
        <v>-</v>
      </c>
      <c r="X1047" s="209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334" t="str">
        <f t="shared" si="969"/>
        <v>-</v>
      </c>
      <c r="AC1047" s="209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334" t="str">
        <f t="shared" si="943"/>
        <v>-</v>
      </c>
      <c r="AH1047" s="209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334" t="str">
        <f t="shared" si="945"/>
        <v>-</v>
      </c>
      <c r="AM1047" s="209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334" t="str">
        <f t="shared" si="947"/>
        <v>-</v>
      </c>
      <c r="AR1047" s="209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335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335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335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335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335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335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197" t="s">
        <v>1056</v>
      </c>
      <c r="C1048" s="260"/>
      <c r="D1048" s="260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28"/>
      <c r="M1048" s="129"/>
      <c r="N1048" s="130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39" t="str">
        <f t="shared" si="941"/>
        <v>-</v>
      </c>
      <c r="S1048" s="209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28" t="str">
        <f t="shared" si="942"/>
        <v>-</v>
      </c>
      <c r="X1048" s="209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334" t="str">
        <f t="shared" si="969"/>
        <v>-</v>
      </c>
      <c r="AC1048" s="209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334" t="str">
        <f t="shared" si="943"/>
        <v>-</v>
      </c>
      <c r="AH1048" s="209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334" t="str">
        <f t="shared" si="945"/>
        <v>-</v>
      </c>
      <c r="AM1048" s="209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334" t="str">
        <f t="shared" si="947"/>
        <v>-</v>
      </c>
      <c r="AR1048" s="209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335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335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335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335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335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335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197" t="s">
        <v>1057</v>
      </c>
      <c r="C1049" s="260"/>
      <c r="D1049" s="260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28"/>
      <c r="M1049" s="129"/>
      <c r="N1049" s="130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39" t="str">
        <f t="shared" si="941"/>
        <v>-</v>
      </c>
      <c r="S1049" s="209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28" t="str">
        <f t="shared" si="942"/>
        <v>-</v>
      </c>
      <c r="X1049" s="209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334" t="str">
        <f t="shared" si="969"/>
        <v>-</v>
      </c>
      <c r="AC1049" s="209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334" t="str">
        <f t="shared" si="943"/>
        <v>-</v>
      </c>
      <c r="AH1049" s="209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334" t="str">
        <f t="shared" si="945"/>
        <v>-</v>
      </c>
      <c r="AM1049" s="209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334" t="str">
        <f t="shared" si="947"/>
        <v>-</v>
      </c>
      <c r="AR1049" s="209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335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335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335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335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335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335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197" t="s">
        <v>1058</v>
      </c>
      <c r="C1050" s="260"/>
      <c r="D1050" s="260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28"/>
      <c r="M1050" s="129"/>
      <c r="N1050" s="130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39" t="str">
        <f t="shared" si="941"/>
        <v>-</v>
      </c>
      <c r="S1050" s="209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28" t="str">
        <f t="shared" si="942"/>
        <v>-</v>
      </c>
      <c r="X1050" s="209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334" t="str">
        <f t="shared" si="969"/>
        <v>-</v>
      </c>
      <c r="AC1050" s="209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334" t="str">
        <f t="shared" si="943"/>
        <v>-</v>
      </c>
      <c r="AH1050" s="209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334" t="str">
        <f t="shared" si="945"/>
        <v>-</v>
      </c>
      <c r="AM1050" s="209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334" t="str">
        <f t="shared" si="947"/>
        <v>-</v>
      </c>
      <c r="AR1050" s="209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335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335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335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335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335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335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197" t="s">
        <v>1059</v>
      </c>
      <c r="C1051" s="260"/>
      <c r="D1051" s="260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28"/>
      <c r="M1051" s="129"/>
      <c r="N1051" s="130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39" t="str">
        <f t="shared" si="941"/>
        <v>-</v>
      </c>
      <c r="S1051" s="209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28" t="str">
        <f t="shared" si="942"/>
        <v>-</v>
      </c>
      <c r="X1051" s="209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334" t="str">
        <f t="shared" si="969"/>
        <v>-</v>
      </c>
      <c r="AC1051" s="209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334" t="str">
        <f t="shared" si="943"/>
        <v>-</v>
      </c>
      <c r="AH1051" s="209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334" t="str">
        <f t="shared" si="945"/>
        <v>-</v>
      </c>
      <c r="AM1051" s="209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334" t="str">
        <f t="shared" si="947"/>
        <v>-</v>
      </c>
      <c r="AR1051" s="209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335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335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335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335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335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335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197" t="s">
        <v>1060</v>
      </c>
      <c r="C1052" s="260"/>
      <c r="D1052" s="260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28"/>
      <c r="M1052" s="129"/>
      <c r="N1052" s="130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39" t="str">
        <f t="shared" si="941"/>
        <v>-</v>
      </c>
      <c r="S1052" s="209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28" t="str">
        <f t="shared" si="942"/>
        <v>-</v>
      </c>
      <c r="X1052" s="209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334" t="str">
        <f t="shared" si="969"/>
        <v>-</v>
      </c>
      <c r="AC1052" s="209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334" t="str">
        <f t="shared" si="943"/>
        <v>-</v>
      </c>
      <c r="AH1052" s="209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334" t="str">
        <f t="shared" si="945"/>
        <v>-</v>
      </c>
      <c r="AM1052" s="209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334" t="str">
        <f t="shared" si="947"/>
        <v>-</v>
      </c>
      <c r="AR1052" s="209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335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335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335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335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335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335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197" t="s">
        <v>1061</v>
      </c>
      <c r="C1053" s="260"/>
      <c r="D1053" s="260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28"/>
      <c r="M1053" s="129"/>
      <c r="N1053" s="130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39" t="str">
        <f t="shared" si="941"/>
        <v>-</v>
      </c>
      <c r="S1053" s="209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28" t="str">
        <f t="shared" si="942"/>
        <v>-</v>
      </c>
      <c r="X1053" s="209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334" t="str">
        <f t="shared" si="969"/>
        <v>-</v>
      </c>
      <c r="AC1053" s="209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334" t="str">
        <f t="shared" si="943"/>
        <v>-</v>
      </c>
      <c r="AH1053" s="209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334" t="str">
        <f t="shared" si="945"/>
        <v>-</v>
      </c>
      <c r="AM1053" s="209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334" t="str">
        <f t="shared" si="947"/>
        <v>-</v>
      </c>
      <c r="AR1053" s="209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335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335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335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335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335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335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197" t="s">
        <v>1062</v>
      </c>
      <c r="C1054" s="260"/>
      <c r="D1054" s="260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28"/>
      <c r="M1054" s="129"/>
      <c r="N1054" s="130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39" t="str">
        <f t="shared" si="941"/>
        <v>-</v>
      </c>
      <c r="S1054" s="209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28" t="str">
        <f t="shared" si="942"/>
        <v>-</v>
      </c>
      <c r="X1054" s="209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334" t="str">
        <f t="shared" si="969"/>
        <v>-</v>
      </c>
      <c r="AC1054" s="209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334" t="str">
        <f t="shared" si="943"/>
        <v>-</v>
      </c>
      <c r="AH1054" s="209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334" t="str">
        <f t="shared" si="945"/>
        <v>-</v>
      </c>
      <c r="AM1054" s="209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334" t="str">
        <f t="shared" si="947"/>
        <v>-</v>
      </c>
      <c r="AR1054" s="209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335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335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335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335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335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335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197" t="s">
        <v>1063</v>
      </c>
      <c r="C1055" s="260"/>
      <c r="D1055" s="260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28"/>
      <c r="M1055" s="129"/>
      <c r="N1055" s="130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39" t="str">
        <f t="shared" si="941"/>
        <v>-</v>
      </c>
      <c r="S1055" s="209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28" t="str">
        <f t="shared" si="942"/>
        <v>-</v>
      </c>
      <c r="X1055" s="209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334" t="str">
        <f t="shared" si="969"/>
        <v>-</v>
      </c>
      <c r="AC1055" s="209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334" t="str">
        <f t="shared" si="943"/>
        <v>-</v>
      </c>
      <c r="AH1055" s="209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334" t="str">
        <f t="shared" si="945"/>
        <v>-</v>
      </c>
      <c r="AM1055" s="209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334" t="str">
        <f t="shared" si="947"/>
        <v>-</v>
      </c>
      <c r="AR1055" s="209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335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335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335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335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335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335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197" t="s">
        <v>1064</v>
      </c>
      <c r="C1056" s="260"/>
      <c r="D1056" s="260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28"/>
      <c r="M1056" s="129"/>
      <c r="N1056" s="130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39" t="str">
        <f t="shared" si="941"/>
        <v>-</v>
      </c>
      <c r="S1056" s="209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28" t="str">
        <f t="shared" si="942"/>
        <v>-</v>
      </c>
      <c r="X1056" s="209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334" t="str">
        <f t="shared" si="969"/>
        <v>-</v>
      </c>
      <c r="AC1056" s="209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334" t="str">
        <f t="shared" si="943"/>
        <v>-</v>
      </c>
      <c r="AH1056" s="209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334" t="str">
        <f t="shared" si="945"/>
        <v>-</v>
      </c>
      <c r="AM1056" s="209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334" t="str">
        <f t="shared" si="947"/>
        <v>-</v>
      </c>
      <c r="AR1056" s="209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335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335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335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335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335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335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197" t="s">
        <v>1065</v>
      </c>
      <c r="C1057" s="260"/>
      <c r="D1057" s="260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28"/>
      <c r="M1057" s="129"/>
      <c r="N1057" s="130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39" t="str">
        <f t="shared" si="941"/>
        <v>-</v>
      </c>
      <c r="S1057" s="209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28" t="str">
        <f t="shared" si="942"/>
        <v>-</v>
      </c>
      <c r="X1057" s="209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334" t="str">
        <f t="shared" si="969"/>
        <v>-</v>
      </c>
      <c r="AC1057" s="209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334" t="str">
        <f t="shared" si="943"/>
        <v>-</v>
      </c>
      <c r="AH1057" s="209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334" t="str">
        <f t="shared" si="945"/>
        <v>-</v>
      </c>
      <c r="AM1057" s="209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334" t="str">
        <f t="shared" si="947"/>
        <v>-</v>
      </c>
      <c r="AR1057" s="209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335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335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335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335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335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335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197" t="s">
        <v>1066</v>
      </c>
      <c r="C1058" s="260"/>
      <c r="D1058" s="260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28"/>
      <c r="M1058" s="129"/>
      <c r="N1058" s="130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39" t="str">
        <f t="shared" si="941"/>
        <v>-</v>
      </c>
      <c r="S1058" s="209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28" t="str">
        <f t="shared" si="942"/>
        <v>-</v>
      </c>
      <c r="X1058" s="209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334" t="str">
        <f t="shared" si="969"/>
        <v>-</v>
      </c>
      <c r="AC1058" s="209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334" t="str">
        <f t="shared" si="943"/>
        <v>-</v>
      </c>
      <c r="AH1058" s="209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334" t="str">
        <f t="shared" si="945"/>
        <v>-</v>
      </c>
      <c r="AM1058" s="209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334" t="str">
        <f t="shared" si="947"/>
        <v>-</v>
      </c>
      <c r="AR1058" s="209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335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335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335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335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335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335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197" t="s">
        <v>1067</v>
      </c>
      <c r="C1059" s="260"/>
      <c r="D1059" s="260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28"/>
      <c r="M1059" s="129"/>
      <c r="N1059" s="130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39" t="str">
        <f t="shared" si="941"/>
        <v>-</v>
      </c>
      <c r="S1059" s="209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28" t="str">
        <f t="shared" si="942"/>
        <v>-</v>
      </c>
      <c r="X1059" s="209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334" t="str">
        <f t="shared" si="969"/>
        <v>-</v>
      </c>
      <c r="AC1059" s="209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334" t="str">
        <f t="shared" si="943"/>
        <v>-</v>
      </c>
      <c r="AH1059" s="209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334" t="str">
        <f t="shared" si="945"/>
        <v>-</v>
      </c>
      <c r="AM1059" s="209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334" t="str">
        <f t="shared" si="947"/>
        <v>-</v>
      </c>
      <c r="AR1059" s="209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335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335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335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335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335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335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197" t="s">
        <v>1068</v>
      </c>
      <c r="C1060" s="260"/>
      <c r="D1060" s="260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28"/>
      <c r="M1060" s="129"/>
      <c r="N1060" s="130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39" t="str">
        <f t="shared" ref="R1060:R1123" si="1001">IF(AND($C1060&gt;0,$F1060="Electricité",$D1060&lt;DATEVALUE("30/06/2023")),P1060,"-")</f>
        <v>-</v>
      </c>
      <c r="S1060" s="209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28" t="str">
        <f t="shared" ref="W1060:X1123" si="1002">IF(AND($C1060&gt;0,$F1060="Electricité",$D1060&lt;DATEVALUE("30/06/2023")),U1060,"-")</f>
        <v>-</v>
      </c>
      <c r="X1060" s="209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334" t="str">
        <f t="shared" si="969"/>
        <v>-</v>
      </c>
      <c r="AC1060" s="209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334" t="str">
        <f t="shared" ref="AG1060:AG1123" si="1003">IF(AND($C1060&gt;0,$F1060="Electricité",$D1060&lt;DATEVALUE("30/06/2023")),AE1060,"-")</f>
        <v>-</v>
      </c>
      <c r="AH1060" s="209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334" t="str">
        <f t="shared" ref="AL1060:AL1123" si="1005">IF(AND($C1060&gt;0,$F1060="Electricité",$D1060&lt;DATEVALUE("30/06/2023")),AJ1060,"-")</f>
        <v>-</v>
      </c>
      <c r="AM1060" s="209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334" t="str">
        <f t="shared" ref="AQ1060:AQ1123" si="1007">IF(AND($C1060&gt;0,$F1060="Electricité",$D1060&lt;DATEVALUE("30/06/2023")),AO1060,"-")</f>
        <v>-</v>
      </c>
      <c r="AR1060" s="209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335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335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335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335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335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335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197" t="s">
        <v>1069</v>
      </c>
      <c r="C1061" s="260"/>
      <c r="D1061" s="260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28"/>
      <c r="M1061" s="129"/>
      <c r="N1061" s="130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39" t="str">
        <f t="shared" si="1001"/>
        <v>-</v>
      </c>
      <c r="S1061" s="209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28" t="str">
        <f t="shared" si="1002"/>
        <v>-</v>
      </c>
      <c r="X1061" s="209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334" t="str">
        <f t="shared" ref="AB1061:AC1124" si="1029">IF(AND($C1061&gt;0,$F1061="Electricité",$D1061&lt;DATEVALUE("30/06/2023")),Z1061,"-")</f>
        <v>-</v>
      </c>
      <c r="AC1061" s="209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334" t="str">
        <f t="shared" si="1003"/>
        <v>-</v>
      </c>
      <c r="AH1061" s="209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334" t="str">
        <f t="shared" si="1005"/>
        <v>-</v>
      </c>
      <c r="AM1061" s="209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334" t="str">
        <f t="shared" si="1007"/>
        <v>-</v>
      </c>
      <c r="AR1061" s="209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335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335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335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335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335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335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197" t="s">
        <v>1070</v>
      </c>
      <c r="C1062" s="260"/>
      <c r="D1062" s="260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28"/>
      <c r="M1062" s="129"/>
      <c r="N1062" s="130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39" t="str">
        <f t="shared" si="1001"/>
        <v>-</v>
      </c>
      <c r="S1062" s="209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28" t="str">
        <f t="shared" si="1002"/>
        <v>-</v>
      </c>
      <c r="X1062" s="209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334" t="str">
        <f t="shared" si="1029"/>
        <v>-</v>
      </c>
      <c r="AC1062" s="209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334" t="str">
        <f t="shared" si="1003"/>
        <v>-</v>
      </c>
      <c r="AH1062" s="209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334" t="str">
        <f t="shared" si="1005"/>
        <v>-</v>
      </c>
      <c r="AM1062" s="209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334" t="str">
        <f t="shared" si="1007"/>
        <v>-</v>
      </c>
      <c r="AR1062" s="209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335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335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335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335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335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335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197" t="s">
        <v>1071</v>
      </c>
      <c r="C1063" s="260"/>
      <c r="D1063" s="260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28"/>
      <c r="M1063" s="129"/>
      <c r="N1063" s="130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39" t="str">
        <f t="shared" si="1001"/>
        <v>-</v>
      </c>
      <c r="S1063" s="209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28" t="str">
        <f t="shared" si="1002"/>
        <v>-</v>
      </c>
      <c r="X1063" s="209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334" t="str">
        <f t="shared" si="1029"/>
        <v>-</v>
      </c>
      <c r="AC1063" s="209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334" t="str">
        <f t="shared" si="1003"/>
        <v>-</v>
      </c>
      <c r="AH1063" s="209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334" t="str">
        <f t="shared" si="1005"/>
        <v>-</v>
      </c>
      <c r="AM1063" s="209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334" t="str">
        <f t="shared" si="1007"/>
        <v>-</v>
      </c>
      <c r="AR1063" s="209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335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335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335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335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335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335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197" t="s">
        <v>1072</v>
      </c>
      <c r="C1064" s="260"/>
      <c r="D1064" s="260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28"/>
      <c r="M1064" s="129"/>
      <c r="N1064" s="130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39" t="str">
        <f t="shared" si="1001"/>
        <v>-</v>
      </c>
      <c r="S1064" s="209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28" t="str">
        <f t="shared" si="1002"/>
        <v>-</v>
      </c>
      <c r="X1064" s="209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334" t="str">
        <f t="shared" si="1029"/>
        <v>-</v>
      </c>
      <c r="AC1064" s="209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334" t="str">
        <f t="shared" si="1003"/>
        <v>-</v>
      </c>
      <c r="AH1064" s="209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334" t="str">
        <f t="shared" si="1005"/>
        <v>-</v>
      </c>
      <c r="AM1064" s="209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334" t="str">
        <f t="shared" si="1007"/>
        <v>-</v>
      </c>
      <c r="AR1064" s="209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335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335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335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335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335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335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197" t="s">
        <v>1073</v>
      </c>
      <c r="C1065" s="260"/>
      <c r="D1065" s="260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28"/>
      <c r="M1065" s="129"/>
      <c r="N1065" s="130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39" t="str">
        <f t="shared" si="1001"/>
        <v>-</v>
      </c>
      <c r="S1065" s="209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28" t="str">
        <f t="shared" si="1002"/>
        <v>-</v>
      </c>
      <c r="X1065" s="209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334" t="str">
        <f t="shared" si="1029"/>
        <v>-</v>
      </c>
      <c r="AC1065" s="209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334" t="str">
        <f t="shared" si="1003"/>
        <v>-</v>
      </c>
      <c r="AH1065" s="209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334" t="str">
        <f t="shared" si="1005"/>
        <v>-</v>
      </c>
      <c r="AM1065" s="209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334" t="str">
        <f t="shared" si="1007"/>
        <v>-</v>
      </c>
      <c r="AR1065" s="209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335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335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335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335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335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335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197" t="s">
        <v>1074</v>
      </c>
      <c r="C1066" s="260"/>
      <c r="D1066" s="260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28"/>
      <c r="M1066" s="129"/>
      <c r="N1066" s="130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39" t="str">
        <f t="shared" si="1001"/>
        <v>-</v>
      </c>
      <c r="S1066" s="209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28" t="str">
        <f t="shared" si="1002"/>
        <v>-</v>
      </c>
      <c r="X1066" s="209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334" t="str">
        <f t="shared" si="1029"/>
        <v>-</v>
      </c>
      <c r="AC1066" s="209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334" t="str">
        <f t="shared" si="1003"/>
        <v>-</v>
      </c>
      <c r="AH1066" s="209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334" t="str">
        <f t="shared" si="1005"/>
        <v>-</v>
      </c>
      <c r="AM1066" s="209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334" t="str">
        <f t="shared" si="1007"/>
        <v>-</v>
      </c>
      <c r="AR1066" s="209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335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335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335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335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335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335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197" t="s">
        <v>1075</v>
      </c>
      <c r="C1067" s="260"/>
      <c r="D1067" s="260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28"/>
      <c r="M1067" s="129"/>
      <c r="N1067" s="130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39" t="str">
        <f t="shared" si="1001"/>
        <v>-</v>
      </c>
      <c r="S1067" s="209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28" t="str">
        <f t="shared" si="1002"/>
        <v>-</v>
      </c>
      <c r="X1067" s="209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334" t="str">
        <f t="shared" si="1029"/>
        <v>-</v>
      </c>
      <c r="AC1067" s="209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334" t="str">
        <f t="shared" si="1003"/>
        <v>-</v>
      </c>
      <c r="AH1067" s="209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334" t="str">
        <f t="shared" si="1005"/>
        <v>-</v>
      </c>
      <c r="AM1067" s="209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334" t="str">
        <f t="shared" si="1007"/>
        <v>-</v>
      </c>
      <c r="AR1067" s="209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335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335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335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335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335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335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197" t="s">
        <v>1076</v>
      </c>
      <c r="C1068" s="260"/>
      <c r="D1068" s="260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28"/>
      <c r="M1068" s="129"/>
      <c r="N1068" s="130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39" t="str">
        <f t="shared" si="1001"/>
        <v>-</v>
      </c>
      <c r="S1068" s="209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28" t="str">
        <f t="shared" si="1002"/>
        <v>-</v>
      </c>
      <c r="X1068" s="209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334" t="str">
        <f t="shared" si="1029"/>
        <v>-</v>
      </c>
      <c r="AC1068" s="209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334" t="str">
        <f t="shared" si="1003"/>
        <v>-</v>
      </c>
      <c r="AH1068" s="209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334" t="str">
        <f t="shared" si="1005"/>
        <v>-</v>
      </c>
      <c r="AM1068" s="209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334" t="str">
        <f t="shared" si="1007"/>
        <v>-</v>
      </c>
      <c r="AR1068" s="209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335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335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335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335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335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335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197" t="s">
        <v>1077</v>
      </c>
      <c r="C1069" s="260"/>
      <c r="D1069" s="260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28"/>
      <c r="M1069" s="129"/>
      <c r="N1069" s="130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39" t="str">
        <f t="shared" si="1001"/>
        <v>-</v>
      </c>
      <c r="S1069" s="209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28" t="str">
        <f t="shared" si="1002"/>
        <v>-</v>
      </c>
      <c r="X1069" s="209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334" t="str">
        <f t="shared" si="1029"/>
        <v>-</v>
      </c>
      <c r="AC1069" s="209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334" t="str">
        <f t="shared" si="1003"/>
        <v>-</v>
      </c>
      <c r="AH1069" s="209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334" t="str">
        <f t="shared" si="1005"/>
        <v>-</v>
      </c>
      <c r="AM1069" s="209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334" t="str">
        <f t="shared" si="1007"/>
        <v>-</v>
      </c>
      <c r="AR1069" s="209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335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335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335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335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335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335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197" t="s">
        <v>1078</v>
      </c>
      <c r="C1070" s="260"/>
      <c r="D1070" s="260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28"/>
      <c r="M1070" s="129"/>
      <c r="N1070" s="130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39" t="str">
        <f t="shared" si="1001"/>
        <v>-</v>
      </c>
      <c r="S1070" s="209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28" t="str">
        <f t="shared" si="1002"/>
        <v>-</v>
      </c>
      <c r="X1070" s="209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334" t="str">
        <f t="shared" si="1029"/>
        <v>-</v>
      </c>
      <c r="AC1070" s="209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334" t="str">
        <f t="shared" si="1003"/>
        <v>-</v>
      </c>
      <c r="AH1070" s="209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334" t="str">
        <f t="shared" si="1005"/>
        <v>-</v>
      </c>
      <c r="AM1070" s="209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334" t="str">
        <f t="shared" si="1007"/>
        <v>-</v>
      </c>
      <c r="AR1070" s="209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335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335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335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335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335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335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197" t="s">
        <v>1079</v>
      </c>
      <c r="C1071" s="260"/>
      <c r="D1071" s="260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28"/>
      <c r="M1071" s="129"/>
      <c r="N1071" s="130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39" t="str">
        <f t="shared" si="1001"/>
        <v>-</v>
      </c>
      <c r="S1071" s="209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28" t="str">
        <f t="shared" si="1002"/>
        <v>-</v>
      </c>
      <c r="X1071" s="209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334" t="str">
        <f t="shared" si="1029"/>
        <v>-</v>
      </c>
      <c r="AC1071" s="209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334" t="str">
        <f t="shared" si="1003"/>
        <v>-</v>
      </c>
      <c r="AH1071" s="209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334" t="str">
        <f t="shared" si="1005"/>
        <v>-</v>
      </c>
      <c r="AM1071" s="209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334" t="str">
        <f t="shared" si="1007"/>
        <v>-</v>
      </c>
      <c r="AR1071" s="209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335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335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335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335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335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335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197" t="s">
        <v>1080</v>
      </c>
      <c r="C1072" s="260"/>
      <c r="D1072" s="260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28"/>
      <c r="M1072" s="129"/>
      <c r="N1072" s="130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39" t="str">
        <f t="shared" si="1001"/>
        <v>-</v>
      </c>
      <c r="S1072" s="209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28" t="str">
        <f t="shared" si="1002"/>
        <v>-</v>
      </c>
      <c r="X1072" s="209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334" t="str">
        <f t="shared" si="1029"/>
        <v>-</v>
      </c>
      <c r="AC1072" s="209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334" t="str">
        <f t="shared" si="1003"/>
        <v>-</v>
      </c>
      <c r="AH1072" s="209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334" t="str">
        <f t="shared" si="1005"/>
        <v>-</v>
      </c>
      <c r="AM1072" s="209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334" t="str">
        <f t="shared" si="1007"/>
        <v>-</v>
      </c>
      <c r="AR1072" s="209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335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335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335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335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335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335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197" t="s">
        <v>1081</v>
      </c>
      <c r="C1073" s="260"/>
      <c r="D1073" s="260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28"/>
      <c r="M1073" s="129"/>
      <c r="N1073" s="130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39" t="str">
        <f t="shared" si="1001"/>
        <v>-</v>
      </c>
      <c r="S1073" s="209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28" t="str">
        <f t="shared" si="1002"/>
        <v>-</v>
      </c>
      <c r="X1073" s="209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334" t="str">
        <f t="shared" si="1029"/>
        <v>-</v>
      </c>
      <c r="AC1073" s="209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334" t="str">
        <f t="shared" si="1003"/>
        <v>-</v>
      </c>
      <c r="AH1073" s="209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334" t="str">
        <f t="shared" si="1005"/>
        <v>-</v>
      </c>
      <c r="AM1073" s="209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334" t="str">
        <f t="shared" si="1007"/>
        <v>-</v>
      </c>
      <c r="AR1073" s="209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335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335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335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335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335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335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197" t="s">
        <v>1082</v>
      </c>
      <c r="C1074" s="260"/>
      <c r="D1074" s="260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28"/>
      <c r="M1074" s="129"/>
      <c r="N1074" s="130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39" t="str">
        <f t="shared" si="1001"/>
        <v>-</v>
      </c>
      <c r="S1074" s="209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28" t="str">
        <f t="shared" si="1002"/>
        <v>-</v>
      </c>
      <c r="X1074" s="209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334" t="str">
        <f t="shared" si="1029"/>
        <v>-</v>
      </c>
      <c r="AC1074" s="209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334" t="str">
        <f t="shared" si="1003"/>
        <v>-</v>
      </c>
      <c r="AH1074" s="209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334" t="str">
        <f t="shared" si="1005"/>
        <v>-</v>
      </c>
      <c r="AM1074" s="209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334" t="str">
        <f t="shared" si="1007"/>
        <v>-</v>
      </c>
      <c r="AR1074" s="209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335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335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335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335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335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335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197" t="s">
        <v>1083</v>
      </c>
      <c r="C1075" s="260"/>
      <c r="D1075" s="260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28"/>
      <c r="M1075" s="129"/>
      <c r="N1075" s="130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39" t="str">
        <f t="shared" si="1001"/>
        <v>-</v>
      </c>
      <c r="S1075" s="209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28" t="str">
        <f t="shared" si="1002"/>
        <v>-</v>
      </c>
      <c r="X1075" s="209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334" t="str">
        <f t="shared" si="1029"/>
        <v>-</v>
      </c>
      <c r="AC1075" s="209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334" t="str">
        <f t="shared" si="1003"/>
        <v>-</v>
      </c>
      <c r="AH1075" s="209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334" t="str">
        <f t="shared" si="1005"/>
        <v>-</v>
      </c>
      <c r="AM1075" s="209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334" t="str">
        <f t="shared" si="1007"/>
        <v>-</v>
      </c>
      <c r="AR1075" s="209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335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335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335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335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335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335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197" t="s">
        <v>1084</v>
      </c>
      <c r="C1076" s="260"/>
      <c r="D1076" s="260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28"/>
      <c r="M1076" s="129"/>
      <c r="N1076" s="130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39" t="str">
        <f t="shared" si="1001"/>
        <v>-</v>
      </c>
      <c r="S1076" s="209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28" t="str">
        <f t="shared" si="1002"/>
        <v>-</v>
      </c>
      <c r="X1076" s="209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334" t="str">
        <f t="shared" si="1029"/>
        <v>-</v>
      </c>
      <c r="AC1076" s="209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334" t="str">
        <f t="shared" si="1003"/>
        <v>-</v>
      </c>
      <c r="AH1076" s="209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334" t="str">
        <f t="shared" si="1005"/>
        <v>-</v>
      </c>
      <c r="AM1076" s="209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334" t="str">
        <f t="shared" si="1007"/>
        <v>-</v>
      </c>
      <c r="AR1076" s="209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335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335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335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335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335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335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197" t="s">
        <v>1085</v>
      </c>
      <c r="C1077" s="260"/>
      <c r="D1077" s="260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28"/>
      <c r="M1077" s="129"/>
      <c r="N1077" s="130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39" t="str">
        <f t="shared" si="1001"/>
        <v>-</v>
      </c>
      <c r="S1077" s="209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28" t="str">
        <f t="shared" si="1002"/>
        <v>-</v>
      </c>
      <c r="X1077" s="209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334" t="str">
        <f t="shared" si="1029"/>
        <v>-</v>
      </c>
      <c r="AC1077" s="209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334" t="str">
        <f t="shared" si="1003"/>
        <v>-</v>
      </c>
      <c r="AH1077" s="209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334" t="str">
        <f t="shared" si="1005"/>
        <v>-</v>
      </c>
      <c r="AM1077" s="209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334" t="str">
        <f t="shared" si="1007"/>
        <v>-</v>
      </c>
      <c r="AR1077" s="209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335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335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335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335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335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335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197" t="s">
        <v>1086</v>
      </c>
      <c r="C1078" s="260"/>
      <c r="D1078" s="260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28"/>
      <c r="M1078" s="129"/>
      <c r="N1078" s="130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39" t="str">
        <f t="shared" si="1001"/>
        <v>-</v>
      </c>
      <c r="S1078" s="209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28" t="str">
        <f t="shared" si="1002"/>
        <v>-</v>
      </c>
      <c r="X1078" s="209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334" t="str">
        <f t="shared" si="1029"/>
        <v>-</v>
      </c>
      <c r="AC1078" s="209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334" t="str">
        <f t="shared" si="1003"/>
        <v>-</v>
      </c>
      <c r="AH1078" s="209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334" t="str">
        <f t="shared" si="1005"/>
        <v>-</v>
      </c>
      <c r="AM1078" s="209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334" t="str">
        <f t="shared" si="1007"/>
        <v>-</v>
      </c>
      <c r="AR1078" s="209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335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335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335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335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335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335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197" t="s">
        <v>1087</v>
      </c>
      <c r="C1079" s="260"/>
      <c r="D1079" s="260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28"/>
      <c r="M1079" s="129"/>
      <c r="N1079" s="130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39" t="str">
        <f t="shared" si="1001"/>
        <v>-</v>
      </c>
      <c r="S1079" s="209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28" t="str">
        <f t="shared" si="1002"/>
        <v>-</v>
      </c>
      <c r="X1079" s="209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334" t="str">
        <f t="shared" si="1029"/>
        <v>-</v>
      </c>
      <c r="AC1079" s="209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334" t="str">
        <f t="shared" si="1003"/>
        <v>-</v>
      </c>
      <c r="AH1079" s="209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334" t="str">
        <f t="shared" si="1005"/>
        <v>-</v>
      </c>
      <c r="AM1079" s="209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334" t="str">
        <f t="shared" si="1007"/>
        <v>-</v>
      </c>
      <c r="AR1079" s="209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335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335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335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335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335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335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197" t="s">
        <v>1088</v>
      </c>
      <c r="C1080" s="260"/>
      <c r="D1080" s="260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28"/>
      <c r="M1080" s="129"/>
      <c r="N1080" s="130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39" t="str">
        <f t="shared" si="1001"/>
        <v>-</v>
      </c>
      <c r="S1080" s="209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28" t="str">
        <f t="shared" si="1002"/>
        <v>-</v>
      </c>
      <c r="X1080" s="209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334" t="str">
        <f t="shared" si="1029"/>
        <v>-</v>
      </c>
      <c r="AC1080" s="209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334" t="str">
        <f t="shared" si="1003"/>
        <v>-</v>
      </c>
      <c r="AH1080" s="209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334" t="str">
        <f t="shared" si="1005"/>
        <v>-</v>
      </c>
      <c r="AM1080" s="209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334" t="str">
        <f t="shared" si="1007"/>
        <v>-</v>
      </c>
      <c r="AR1080" s="209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335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335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335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335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335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335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197" t="s">
        <v>1089</v>
      </c>
      <c r="C1081" s="260"/>
      <c r="D1081" s="260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28"/>
      <c r="M1081" s="129"/>
      <c r="N1081" s="130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39" t="str">
        <f t="shared" si="1001"/>
        <v>-</v>
      </c>
      <c r="S1081" s="209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28" t="str">
        <f t="shared" si="1002"/>
        <v>-</v>
      </c>
      <c r="X1081" s="209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334" t="str">
        <f t="shared" si="1029"/>
        <v>-</v>
      </c>
      <c r="AC1081" s="209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334" t="str">
        <f t="shared" si="1003"/>
        <v>-</v>
      </c>
      <c r="AH1081" s="209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334" t="str">
        <f t="shared" si="1005"/>
        <v>-</v>
      </c>
      <c r="AM1081" s="209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334" t="str">
        <f t="shared" si="1007"/>
        <v>-</v>
      </c>
      <c r="AR1081" s="209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335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335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335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335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335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335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197" t="s">
        <v>1090</v>
      </c>
      <c r="C1082" s="260"/>
      <c r="D1082" s="260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28"/>
      <c r="M1082" s="129"/>
      <c r="N1082" s="130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39" t="str">
        <f t="shared" si="1001"/>
        <v>-</v>
      </c>
      <c r="S1082" s="209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28" t="str">
        <f t="shared" si="1002"/>
        <v>-</v>
      </c>
      <c r="X1082" s="209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334" t="str">
        <f t="shared" si="1029"/>
        <v>-</v>
      </c>
      <c r="AC1082" s="209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334" t="str">
        <f t="shared" si="1003"/>
        <v>-</v>
      </c>
      <c r="AH1082" s="209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334" t="str">
        <f t="shared" si="1005"/>
        <v>-</v>
      </c>
      <c r="AM1082" s="209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334" t="str">
        <f t="shared" si="1007"/>
        <v>-</v>
      </c>
      <c r="AR1082" s="209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335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335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335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335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335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335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197" t="s">
        <v>1091</v>
      </c>
      <c r="C1083" s="260"/>
      <c r="D1083" s="260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28"/>
      <c r="M1083" s="129"/>
      <c r="N1083" s="130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39" t="str">
        <f t="shared" si="1001"/>
        <v>-</v>
      </c>
      <c r="S1083" s="209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28" t="str">
        <f t="shared" si="1002"/>
        <v>-</v>
      </c>
      <c r="X1083" s="209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334" t="str">
        <f t="shared" si="1029"/>
        <v>-</v>
      </c>
      <c r="AC1083" s="209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334" t="str">
        <f t="shared" si="1003"/>
        <v>-</v>
      </c>
      <c r="AH1083" s="209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334" t="str">
        <f t="shared" si="1005"/>
        <v>-</v>
      </c>
      <c r="AM1083" s="209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334" t="str">
        <f t="shared" si="1007"/>
        <v>-</v>
      </c>
      <c r="AR1083" s="209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335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335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335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335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335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335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197" t="s">
        <v>1092</v>
      </c>
      <c r="C1084" s="260"/>
      <c r="D1084" s="260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28"/>
      <c r="M1084" s="129"/>
      <c r="N1084" s="130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39" t="str">
        <f t="shared" si="1001"/>
        <v>-</v>
      </c>
      <c r="S1084" s="209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28" t="str">
        <f t="shared" si="1002"/>
        <v>-</v>
      </c>
      <c r="X1084" s="209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334" t="str">
        <f t="shared" si="1029"/>
        <v>-</v>
      </c>
      <c r="AC1084" s="209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334" t="str">
        <f t="shared" si="1003"/>
        <v>-</v>
      </c>
      <c r="AH1084" s="209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334" t="str">
        <f t="shared" si="1005"/>
        <v>-</v>
      </c>
      <c r="AM1084" s="209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334" t="str">
        <f t="shared" si="1007"/>
        <v>-</v>
      </c>
      <c r="AR1084" s="209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335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335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335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335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335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335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197" t="s">
        <v>1093</v>
      </c>
      <c r="C1085" s="260"/>
      <c r="D1085" s="260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28"/>
      <c r="M1085" s="129"/>
      <c r="N1085" s="130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39" t="str">
        <f t="shared" si="1001"/>
        <v>-</v>
      </c>
      <c r="S1085" s="209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28" t="str">
        <f t="shared" si="1002"/>
        <v>-</v>
      </c>
      <c r="X1085" s="209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334" t="str">
        <f t="shared" si="1029"/>
        <v>-</v>
      </c>
      <c r="AC1085" s="209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334" t="str">
        <f t="shared" si="1003"/>
        <v>-</v>
      </c>
      <c r="AH1085" s="209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334" t="str">
        <f t="shared" si="1005"/>
        <v>-</v>
      </c>
      <c r="AM1085" s="209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334" t="str">
        <f t="shared" si="1007"/>
        <v>-</v>
      </c>
      <c r="AR1085" s="209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335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335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335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335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335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335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197" t="s">
        <v>1094</v>
      </c>
      <c r="C1086" s="260"/>
      <c r="D1086" s="260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28"/>
      <c r="M1086" s="129"/>
      <c r="N1086" s="130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39" t="str">
        <f t="shared" si="1001"/>
        <v>-</v>
      </c>
      <c r="S1086" s="209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28" t="str">
        <f t="shared" si="1002"/>
        <v>-</v>
      </c>
      <c r="X1086" s="209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334" t="str">
        <f t="shared" si="1029"/>
        <v>-</v>
      </c>
      <c r="AC1086" s="209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334" t="str">
        <f t="shared" si="1003"/>
        <v>-</v>
      </c>
      <c r="AH1086" s="209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334" t="str">
        <f t="shared" si="1005"/>
        <v>-</v>
      </c>
      <c r="AM1086" s="209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334" t="str">
        <f t="shared" si="1007"/>
        <v>-</v>
      </c>
      <c r="AR1086" s="209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335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335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335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335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335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335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197" t="s">
        <v>1095</v>
      </c>
      <c r="C1087" s="260"/>
      <c r="D1087" s="260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28"/>
      <c r="M1087" s="129"/>
      <c r="N1087" s="130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39" t="str">
        <f t="shared" si="1001"/>
        <v>-</v>
      </c>
      <c r="S1087" s="209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28" t="str">
        <f t="shared" si="1002"/>
        <v>-</v>
      </c>
      <c r="X1087" s="209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334" t="str">
        <f t="shared" si="1029"/>
        <v>-</v>
      </c>
      <c r="AC1087" s="209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334" t="str">
        <f t="shared" si="1003"/>
        <v>-</v>
      </c>
      <c r="AH1087" s="209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334" t="str">
        <f t="shared" si="1005"/>
        <v>-</v>
      </c>
      <c r="AM1087" s="209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334" t="str">
        <f t="shared" si="1007"/>
        <v>-</v>
      </c>
      <c r="AR1087" s="209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335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335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335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335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335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335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197" t="s">
        <v>1096</v>
      </c>
      <c r="C1088" s="260"/>
      <c r="D1088" s="260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28"/>
      <c r="M1088" s="129"/>
      <c r="N1088" s="130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39" t="str">
        <f t="shared" si="1001"/>
        <v>-</v>
      </c>
      <c r="S1088" s="209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28" t="str">
        <f t="shared" si="1002"/>
        <v>-</v>
      </c>
      <c r="X1088" s="209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334" t="str">
        <f t="shared" si="1029"/>
        <v>-</v>
      </c>
      <c r="AC1088" s="209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334" t="str">
        <f t="shared" si="1003"/>
        <v>-</v>
      </c>
      <c r="AH1088" s="209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334" t="str">
        <f t="shared" si="1005"/>
        <v>-</v>
      </c>
      <c r="AM1088" s="209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334" t="str">
        <f t="shared" si="1007"/>
        <v>-</v>
      </c>
      <c r="AR1088" s="209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335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335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335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335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335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335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197" t="s">
        <v>1097</v>
      </c>
      <c r="C1089" s="260"/>
      <c r="D1089" s="260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28"/>
      <c r="M1089" s="129"/>
      <c r="N1089" s="130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39" t="str">
        <f t="shared" si="1001"/>
        <v>-</v>
      </c>
      <c r="S1089" s="209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28" t="str">
        <f t="shared" si="1002"/>
        <v>-</v>
      </c>
      <c r="X1089" s="209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334" t="str">
        <f t="shared" si="1029"/>
        <v>-</v>
      </c>
      <c r="AC1089" s="209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334" t="str">
        <f t="shared" si="1003"/>
        <v>-</v>
      </c>
      <c r="AH1089" s="209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334" t="str">
        <f t="shared" si="1005"/>
        <v>-</v>
      </c>
      <c r="AM1089" s="209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334" t="str">
        <f t="shared" si="1007"/>
        <v>-</v>
      </c>
      <c r="AR1089" s="209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335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335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335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335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335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335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197" t="s">
        <v>1098</v>
      </c>
      <c r="C1090" s="260"/>
      <c r="D1090" s="260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28"/>
      <c r="M1090" s="129"/>
      <c r="N1090" s="130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39" t="str">
        <f t="shared" si="1001"/>
        <v>-</v>
      </c>
      <c r="S1090" s="209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28" t="str">
        <f t="shared" si="1002"/>
        <v>-</v>
      </c>
      <c r="X1090" s="209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334" t="str">
        <f t="shared" si="1029"/>
        <v>-</v>
      </c>
      <c r="AC1090" s="209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334" t="str">
        <f t="shared" si="1003"/>
        <v>-</v>
      </c>
      <c r="AH1090" s="209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334" t="str">
        <f t="shared" si="1005"/>
        <v>-</v>
      </c>
      <c r="AM1090" s="209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334" t="str">
        <f t="shared" si="1007"/>
        <v>-</v>
      </c>
      <c r="AR1090" s="209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335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335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335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335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335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335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197" t="s">
        <v>1099</v>
      </c>
      <c r="C1091" s="260"/>
      <c r="D1091" s="260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28"/>
      <c r="M1091" s="129"/>
      <c r="N1091" s="130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39" t="str">
        <f t="shared" si="1001"/>
        <v>-</v>
      </c>
      <c r="S1091" s="209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28" t="str">
        <f t="shared" si="1002"/>
        <v>-</v>
      </c>
      <c r="X1091" s="209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334" t="str">
        <f t="shared" si="1029"/>
        <v>-</v>
      </c>
      <c r="AC1091" s="209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334" t="str">
        <f t="shared" si="1003"/>
        <v>-</v>
      </c>
      <c r="AH1091" s="209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334" t="str">
        <f t="shared" si="1005"/>
        <v>-</v>
      </c>
      <c r="AM1091" s="209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334" t="str">
        <f t="shared" si="1007"/>
        <v>-</v>
      </c>
      <c r="AR1091" s="209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335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335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335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335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335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335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197" t="s">
        <v>1100</v>
      </c>
      <c r="C1092" s="260"/>
      <c r="D1092" s="260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28"/>
      <c r="M1092" s="129"/>
      <c r="N1092" s="130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39" t="str">
        <f t="shared" si="1001"/>
        <v>-</v>
      </c>
      <c r="S1092" s="209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28" t="str">
        <f t="shared" si="1002"/>
        <v>-</v>
      </c>
      <c r="X1092" s="209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334" t="str">
        <f t="shared" si="1029"/>
        <v>-</v>
      </c>
      <c r="AC1092" s="209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334" t="str">
        <f t="shared" si="1003"/>
        <v>-</v>
      </c>
      <c r="AH1092" s="209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334" t="str">
        <f t="shared" si="1005"/>
        <v>-</v>
      </c>
      <c r="AM1092" s="209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334" t="str">
        <f t="shared" si="1007"/>
        <v>-</v>
      </c>
      <c r="AR1092" s="209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335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335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335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335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335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335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197" t="s">
        <v>1101</v>
      </c>
      <c r="C1093" s="260"/>
      <c r="D1093" s="260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28"/>
      <c r="M1093" s="129"/>
      <c r="N1093" s="130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39" t="str">
        <f t="shared" si="1001"/>
        <v>-</v>
      </c>
      <c r="S1093" s="209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28" t="str">
        <f t="shared" si="1002"/>
        <v>-</v>
      </c>
      <c r="X1093" s="209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334" t="str">
        <f t="shared" si="1029"/>
        <v>-</v>
      </c>
      <c r="AC1093" s="209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334" t="str">
        <f t="shared" si="1003"/>
        <v>-</v>
      </c>
      <c r="AH1093" s="209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334" t="str">
        <f t="shared" si="1005"/>
        <v>-</v>
      </c>
      <c r="AM1093" s="209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334" t="str">
        <f t="shared" si="1007"/>
        <v>-</v>
      </c>
      <c r="AR1093" s="209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335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335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335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335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335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335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197" t="s">
        <v>1102</v>
      </c>
      <c r="C1094" s="260"/>
      <c r="D1094" s="260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28"/>
      <c r="M1094" s="129"/>
      <c r="N1094" s="130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39" t="str">
        <f t="shared" si="1001"/>
        <v>-</v>
      </c>
      <c r="S1094" s="209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28" t="str">
        <f t="shared" si="1002"/>
        <v>-</v>
      </c>
      <c r="X1094" s="209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334" t="str">
        <f t="shared" si="1029"/>
        <v>-</v>
      </c>
      <c r="AC1094" s="209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334" t="str">
        <f t="shared" si="1003"/>
        <v>-</v>
      </c>
      <c r="AH1094" s="209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334" t="str">
        <f t="shared" si="1005"/>
        <v>-</v>
      </c>
      <c r="AM1094" s="209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334" t="str">
        <f t="shared" si="1007"/>
        <v>-</v>
      </c>
      <c r="AR1094" s="209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335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335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335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335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335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335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197" t="s">
        <v>1103</v>
      </c>
      <c r="C1095" s="260"/>
      <c r="D1095" s="260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28"/>
      <c r="M1095" s="129"/>
      <c r="N1095" s="130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39" t="str">
        <f t="shared" si="1001"/>
        <v>-</v>
      </c>
      <c r="S1095" s="209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28" t="str">
        <f t="shared" si="1002"/>
        <v>-</v>
      </c>
      <c r="X1095" s="209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334" t="str">
        <f t="shared" si="1029"/>
        <v>-</v>
      </c>
      <c r="AC1095" s="209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334" t="str">
        <f t="shared" si="1003"/>
        <v>-</v>
      </c>
      <c r="AH1095" s="209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334" t="str">
        <f t="shared" si="1005"/>
        <v>-</v>
      </c>
      <c r="AM1095" s="209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334" t="str">
        <f t="shared" si="1007"/>
        <v>-</v>
      </c>
      <c r="AR1095" s="209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335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335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335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335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335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335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197" t="s">
        <v>1104</v>
      </c>
      <c r="C1096" s="260"/>
      <c r="D1096" s="260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28"/>
      <c r="M1096" s="129"/>
      <c r="N1096" s="130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39" t="str">
        <f t="shared" si="1001"/>
        <v>-</v>
      </c>
      <c r="S1096" s="209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28" t="str">
        <f t="shared" si="1002"/>
        <v>-</v>
      </c>
      <c r="X1096" s="209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334" t="str">
        <f t="shared" si="1029"/>
        <v>-</v>
      </c>
      <c r="AC1096" s="209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334" t="str">
        <f t="shared" si="1003"/>
        <v>-</v>
      </c>
      <c r="AH1096" s="209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334" t="str">
        <f t="shared" si="1005"/>
        <v>-</v>
      </c>
      <c r="AM1096" s="209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334" t="str">
        <f t="shared" si="1007"/>
        <v>-</v>
      </c>
      <c r="AR1096" s="209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335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335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335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335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335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335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197" t="s">
        <v>1105</v>
      </c>
      <c r="C1097" s="260"/>
      <c r="D1097" s="260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28"/>
      <c r="M1097" s="129"/>
      <c r="N1097" s="130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39" t="str">
        <f t="shared" si="1001"/>
        <v>-</v>
      </c>
      <c r="S1097" s="209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28" t="str">
        <f t="shared" si="1002"/>
        <v>-</v>
      </c>
      <c r="X1097" s="209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334" t="str">
        <f t="shared" si="1029"/>
        <v>-</v>
      </c>
      <c r="AC1097" s="209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334" t="str">
        <f t="shared" si="1003"/>
        <v>-</v>
      </c>
      <c r="AH1097" s="209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334" t="str">
        <f t="shared" si="1005"/>
        <v>-</v>
      </c>
      <c r="AM1097" s="209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334" t="str">
        <f t="shared" si="1007"/>
        <v>-</v>
      </c>
      <c r="AR1097" s="209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335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335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335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335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335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335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197" t="s">
        <v>1106</v>
      </c>
      <c r="C1098" s="260"/>
      <c r="D1098" s="260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28"/>
      <c r="M1098" s="129"/>
      <c r="N1098" s="130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39" t="str">
        <f t="shared" si="1001"/>
        <v>-</v>
      </c>
      <c r="S1098" s="209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28" t="str">
        <f t="shared" si="1002"/>
        <v>-</v>
      </c>
      <c r="X1098" s="209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334" t="str">
        <f t="shared" si="1029"/>
        <v>-</v>
      </c>
      <c r="AC1098" s="209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334" t="str">
        <f t="shared" si="1003"/>
        <v>-</v>
      </c>
      <c r="AH1098" s="209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334" t="str">
        <f t="shared" si="1005"/>
        <v>-</v>
      </c>
      <c r="AM1098" s="209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334" t="str">
        <f t="shared" si="1007"/>
        <v>-</v>
      </c>
      <c r="AR1098" s="209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335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335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335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335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335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335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197" t="s">
        <v>1107</v>
      </c>
      <c r="C1099" s="260"/>
      <c r="D1099" s="260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28"/>
      <c r="M1099" s="129"/>
      <c r="N1099" s="130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39" t="str">
        <f t="shared" si="1001"/>
        <v>-</v>
      </c>
      <c r="S1099" s="209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28" t="str">
        <f t="shared" si="1002"/>
        <v>-</v>
      </c>
      <c r="X1099" s="209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334" t="str">
        <f t="shared" si="1029"/>
        <v>-</v>
      </c>
      <c r="AC1099" s="209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334" t="str">
        <f t="shared" si="1003"/>
        <v>-</v>
      </c>
      <c r="AH1099" s="209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334" t="str">
        <f t="shared" si="1005"/>
        <v>-</v>
      </c>
      <c r="AM1099" s="209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334" t="str">
        <f t="shared" si="1007"/>
        <v>-</v>
      </c>
      <c r="AR1099" s="209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335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335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335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335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335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335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197" t="s">
        <v>1108</v>
      </c>
      <c r="C1100" s="260"/>
      <c r="D1100" s="260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28"/>
      <c r="M1100" s="129"/>
      <c r="N1100" s="130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39" t="str">
        <f t="shared" si="1001"/>
        <v>-</v>
      </c>
      <c r="S1100" s="209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28" t="str">
        <f t="shared" si="1002"/>
        <v>-</v>
      </c>
      <c r="X1100" s="209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334" t="str">
        <f t="shared" si="1029"/>
        <v>-</v>
      </c>
      <c r="AC1100" s="209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334" t="str">
        <f t="shared" si="1003"/>
        <v>-</v>
      </c>
      <c r="AH1100" s="209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334" t="str">
        <f t="shared" si="1005"/>
        <v>-</v>
      </c>
      <c r="AM1100" s="209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334" t="str">
        <f t="shared" si="1007"/>
        <v>-</v>
      </c>
      <c r="AR1100" s="209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335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335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335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335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335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335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197" t="s">
        <v>1109</v>
      </c>
      <c r="C1101" s="260"/>
      <c r="D1101" s="260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28"/>
      <c r="M1101" s="129"/>
      <c r="N1101" s="130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39" t="str">
        <f t="shared" si="1001"/>
        <v>-</v>
      </c>
      <c r="S1101" s="209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28" t="str">
        <f t="shared" si="1002"/>
        <v>-</v>
      </c>
      <c r="X1101" s="209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334" t="str">
        <f t="shared" si="1029"/>
        <v>-</v>
      </c>
      <c r="AC1101" s="209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334" t="str">
        <f t="shared" si="1003"/>
        <v>-</v>
      </c>
      <c r="AH1101" s="209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334" t="str">
        <f t="shared" si="1005"/>
        <v>-</v>
      </c>
      <c r="AM1101" s="209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334" t="str">
        <f t="shared" si="1007"/>
        <v>-</v>
      </c>
      <c r="AR1101" s="209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335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335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335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335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335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335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197" t="s">
        <v>1110</v>
      </c>
      <c r="C1102" s="260"/>
      <c r="D1102" s="260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28"/>
      <c r="M1102" s="129"/>
      <c r="N1102" s="130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39" t="str">
        <f t="shared" si="1001"/>
        <v>-</v>
      </c>
      <c r="S1102" s="209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28" t="str">
        <f t="shared" si="1002"/>
        <v>-</v>
      </c>
      <c r="X1102" s="209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334" t="str">
        <f t="shared" si="1029"/>
        <v>-</v>
      </c>
      <c r="AC1102" s="209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334" t="str">
        <f t="shared" si="1003"/>
        <v>-</v>
      </c>
      <c r="AH1102" s="209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334" t="str">
        <f t="shared" si="1005"/>
        <v>-</v>
      </c>
      <c r="AM1102" s="209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334" t="str">
        <f t="shared" si="1007"/>
        <v>-</v>
      </c>
      <c r="AR1102" s="209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335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335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335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335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335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335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197" t="s">
        <v>1111</v>
      </c>
      <c r="C1103" s="260"/>
      <c r="D1103" s="260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28"/>
      <c r="M1103" s="129"/>
      <c r="N1103" s="130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39" t="str">
        <f t="shared" si="1001"/>
        <v>-</v>
      </c>
      <c r="S1103" s="209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28" t="str">
        <f t="shared" si="1002"/>
        <v>-</v>
      </c>
      <c r="X1103" s="209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334" t="str">
        <f t="shared" si="1029"/>
        <v>-</v>
      </c>
      <c r="AC1103" s="209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334" t="str">
        <f t="shared" si="1003"/>
        <v>-</v>
      </c>
      <c r="AH1103" s="209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334" t="str">
        <f t="shared" si="1005"/>
        <v>-</v>
      </c>
      <c r="AM1103" s="209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334" t="str">
        <f t="shared" si="1007"/>
        <v>-</v>
      </c>
      <c r="AR1103" s="209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335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335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335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335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335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335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197" t="s">
        <v>1112</v>
      </c>
      <c r="C1104" s="260"/>
      <c r="D1104" s="260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28"/>
      <c r="M1104" s="129"/>
      <c r="N1104" s="130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39" t="str">
        <f t="shared" si="1001"/>
        <v>-</v>
      </c>
      <c r="S1104" s="209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28" t="str">
        <f t="shared" si="1002"/>
        <v>-</v>
      </c>
      <c r="X1104" s="209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334" t="str">
        <f t="shared" si="1029"/>
        <v>-</v>
      </c>
      <c r="AC1104" s="209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334" t="str">
        <f t="shared" si="1003"/>
        <v>-</v>
      </c>
      <c r="AH1104" s="209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334" t="str">
        <f t="shared" si="1005"/>
        <v>-</v>
      </c>
      <c r="AM1104" s="209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334" t="str">
        <f t="shared" si="1007"/>
        <v>-</v>
      </c>
      <c r="AR1104" s="209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335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335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335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335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335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335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197" t="s">
        <v>1113</v>
      </c>
      <c r="C1105" s="260"/>
      <c r="D1105" s="260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28"/>
      <c r="M1105" s="129"/>
      <c r="N1105" s="130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39" t="str">
        <f t="shared" si="1001"/>
        <v>-</v>
      </c>
      <c r="S1105" s="209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28" t="str">
        <f t="shared" si="1002"/>
        <v>-</v>
      </c>
      <c r="X1105" s="209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334" t="str">
        <f t="shared" si="1029"/>
        <v>-</v>
      </c>
      <c r="AC1105" s="209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334" t="str">
        <f t="shared" si="1003"/>
        <v>-</v>
      </c>
      <c r="AH1105" s="209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334" t="str">
        <f t="shared" si="1005"/>
        <v>-</v>
      </c>
      <c r="AM1105" s="209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334" t="str">
        <f t="shared" si="1007"/>
        <v>-</v>
      </c>
      <c r="AR1105" s="209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335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335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335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335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335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335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197" t="s">
        <v>1114</v>
      </c>
      <c r="C1106" s="260"/>
      <c r="D1106" s="260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28"/>
      <c r="M1106" s="129"/>
      <c r="N1106" s="130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39" t="str">
        <f t="shared" si="1001"/>
        <v>-</v>
      </c>
      <c r="S1106" s="209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28" t="str">
        <f t="shared" si="1002"/>
        <v>-</v>
      </c>
      <c r="X1106" s="209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334" t="str">
        <f t="shared" si="1029"/>
        <v>-</v>
      </c>
      <c r="AC1106" s="209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334" t="str">
        <f t="shared" si="1003"/>
        <v>-</v>
      </c>
      <c r="AH1106" s="209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334" t="str">
        <f t="shared" si="1005"/>
        <v>-</v>
      </c>
      <c r="AM1106" s="209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334" t="str">
        <f t="shared" si="1007"/>
        <v>-</v>
      </c>
      <c r="AR1106" s="209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335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335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335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335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335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335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197" t="s">
        <v>1115</v>
      </c>
      <c r="C1107" s="260"/>
      <c r="D1107" s="260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28"/>
      <c r="M1107" s="129"/>
      <c r="N1107" s="130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39" t="str">
        <f t="shared" si="1001"/>
        <v>-</v>
      </c>
      <c r="S1107" s="209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28" t="str">
        <f t="shared" si="1002"/>
        <v>-</v>
      </c>
      <c r="X1107" s="209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334" t="str">
        <f t="shared" si="1029"/>
        <v>-</v>
      </c>
      <c r="AC1107" s="209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334" t="str">
        <f t="shared" si="1003"/>
        <v>-</v>
      </c>
      <c r="AH1107" s="209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334" t="str">
        <f t="shared" si="1005"/>
        <v>-</v>
      </c>
      <c r="AM1107" s="209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334" t="str">
        <f t="shared" si="1007"/>
        <v>-</v>
      </c>
      <c r="AR1107" s="209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335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335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335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335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335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335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197" t="s">
        <v>1116</v>
      </c>
      <c r="C1108" s="260"/>
      <c r="D1108" s="260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28"/>
      <c r="M1108" s="129"/>
      <c r="N1108" s="130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39" t="str">
        <f t="shared" si="1001"/>
        <v>-</v>
      </c>
      <c r="S1108" s="209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28" t="str">
        <f t="shared" si="1002"/>
        <v>-</v>
      </c>
      <c r="X1108" s="209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334" t="str">
        <f t="shared" si="1029"/>
        <v>-</v>
      </c>
      <c r="AC1108" s="209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334" t="str">
        <f t="shared" si="1003"/>
        <v>-</v>
      </c>
      <c r="AH1108" s="209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334" t="str">
        <f t="shared" si="1005"/>
        <v>-</v>
      </c>
      <c r="AM1108" s="209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334" t="str">
        <f t="shared" si="1007"/>
        <v>-</v>
      </c>
      <c r="AR1108" s="209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335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335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335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335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335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335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197" t="s">
        <v>1117</v>
      </c>
      <c r="C1109" s="260"/>
      <c r="D1109" s="260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28"/>
      <c r="M1109" s="129"/>
      <c r="N1109" s="130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39" t="str">
        <f t="shared" si="1001"/>
        <v>-</v>
      </c>
      <c r="S1109" s="209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28" t="str">
        <f t="shared" si="1002"/>
        <v>-</v>
      </c>
      <c r="X1109" s="209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334" t="str">
        <f t="shared" si="1029"/>
        <v>-</v>
      </c>
      <c r="AC1109" s="209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334" t="str">
        <f t="shared" si="1003"/>
        <v>-</v>
      </c>
      <c r="AH1109" s="209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334" t="str">
        <f t="shared" si="1005"/>
        <v>-</v>
      </c>
      <c r="AM1109" s="209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334" t="str">
        <f t="shared" si="1007"/>
        <v>-</v>
      </c>
      <c r="AR1109" s="209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335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335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335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335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335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335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197" t="s">
        <v>1118</v>
      </c>
      <c r="C1110" s="260"/>
      <c r="D1110" s="260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28"/>
      <c r="M1110" s="129"/>
      <c r="N1110" s="130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39" t="str">
        <f t="shared" si="1001"/>
        <v>-</v>
      </c>
      <c r="S1110" s="209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28" t="str">
        <f t="shared" si="1002"/>
        <v>-</v>
      </c>
      <c r="X1110" s="209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334" t="str">
        <f t="shared" si="1029"/>
        <v>-</v>
      </c>
      <c r="AC1110" s="209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334" t="str">
        <f t="shared" si="1003"/>
        <v>-</v>
      </c>
      <c r="AH1110" s="209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334" t="str">
        <f t="shared" si="1005"/>
        <v>-</v>
      </c>
      <c r="AM1110" s="209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334" t="str">
        <f t="shared" si="1007"/>
        <v>-</v>
      </c>
      <c r="AR1110" s="209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335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335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335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335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335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335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197" t="s">
        <v>1119</v>
      </c>
      <c r="C1111" s="260"/>
      <c r="D1111" s="260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28"/>
      <c r="M1111" s="129"/>
      <c r="N1111" s="130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39" t="str">
        <f t="shared" si="1001"/>
        <v>-</v>
      </c>
      <c r="S1111" s="209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28" t="str">
        <f t="shared" si="1002"/>
        <v>-</v>
      </c>
      <c r="X1111" s="209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334" t="str">
        <f t="shared" si="1029"/>
        <v>-</v>
      </c>
      <c r="AC1111" s="209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334" t="str">
        <f t="shared" si="1003"/>
        <v>-</v>
      </c>
      <c r="AH1111" s="209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334" t="str">
        <f t="shared" si="1005"/>
        <v>-</v>
      </c>
      <c r="AM1111" s="209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334" t="str">
        <f t="shared" si="1007"/>
        <v>-</v>
      </c>
      <c r="AR1111" s="209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335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335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335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335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335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335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197" t="s">
        <v>1120</v>
      </c>
      <c r="C1112" s="260"/>
      <c r="D1112" s="260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28"/>
      <c r="M1112" s="129"/>
      <c r="N1112" s="130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39" t="str">
        <f t="shared" si="1001"/>
        <v>-</v>
      </c>
      <c r="S1112" s="209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28" t="str">
        <f t="shared" si="1002"/>
        <v>-</v>
      </c>
      <c r="X1112" s="209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334" t="str">
        <f t="shared" si="1029"/>
        <v>-</v>
      </c>
      <c r="AC1112" s="209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334" t="str">
        <f t="shared" si="1003"/>
        <v>-</v>
      </c>
      <c r="AH1112" s="209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334" t="str">
        <f t="shared" si="1005"/>
        <v>-</v>
      </c>
      <c r="AM1112" s="209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334" t="str">
        <f t="shared" si="1007"/>
        <v>-</v>
      </c>
      <c r="AR1112" s="209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335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335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335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335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335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335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197" t="s">
        <v>1121</v>
      </c>
      <c r="C1113" s="260"/>
      <c r="D1113" s="260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28"/>
      <c r="M1113" s="129"/>
      <c r="N1113" s="130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39" t="str">
        <f t="shared" si="1001"/>
        <v>-</v>
      </c>
      <c r="S1113" s="209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28" t="str">
        <f t="shared" si="1002"/>
        <v>-</v>
      </c>
      <c r="X1113" s="209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334" t="str">
        <f t="shared" si="1029"/>
        <v>-</v>
      </c>
      <c r="AC1113" s="209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334" t="str">
        <f t="shared" si="1003"/>
        <v>-</v>
      </c>
      <c r="AH1113" s="209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334" t="str">
        <f t="shared" si="1005"/>
        <v>-</v>
      </c>
      <c r="AM1113" s="209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334" t="str">
        <f t="shared" si="1007"/>
        <v>-</v>
      </c>
      <c r="AR1113" s="209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335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335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335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335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335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335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197" t="s">
        <v>1122</v>
      </c>
      <c r="C1114" s="260"/>
      <c r="D1114" s="260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28"/>
      <c r="M1114" s="129"/>
      <c r="N1114" s="130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39" t="str">
        <f t="shared" si="1001"/>
        <v>-</v>
      </c>
      <c r="S1114" s="209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28" t="str">
        <f t="shared" si="1002"/>
        <v>-</v>
      </c>
      <c r="X1114" s="209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334" t="str">
        <f t="shared" si="1029"/>
        <v>-</v>
      </c>
      <c r="AC1114" s="209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334" t="str">
        <f t="shared" si="1003"/>
        <v>-</v>
      </c>
      <c r="AH1114" s="209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334" t="str">
        <f t="shared" si="1005"/>
        <v>-</v>
      </c>
      <c r="AM1114" s="209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334" t="str">
        <f t="shared" si="1007"/>
        <v>-</v>
      </c>
      <c r="AR1114" s="209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335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335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335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335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335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335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197" t="s">
        <v>1123</v>
      </c>
      <c r="C1115" s="260"/>
      <c r="D1115" s="260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28"/>
      <c r="M1115" s="129"/>
      <c r="N1115" s="130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39" t="str">
        <f t="shared" si="1001"/>
        <v>-</v>
      </c>
      <c r="S1115" s="209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28" t="str">
        <f t="shared" si="1002"/>
        <v>-</v>
      </c>
      <c r="X1115" s="209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334" t="str">
        <f t="shared" si="1029"/>
        <v>-</v>
      </c>
      <c r="AC1115" s="209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334" t="str">
        <f t="shared" si="1003"/>
        <v>-</v>
      </c>
      <c r="AH1115" s="209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334" t="str">
        <f t="shared" si="1005"/>
        <v>-</v>
      </c>
      <c r="AM1115" s="209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334" t="str">
        <f t="shared" si="1007"/>
        <v>-</v>
      </c>
      <c r="AR1115" s="209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335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335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335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335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335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335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197" t="s">
        <v>1124</v>
      </c>
      <c r="C1116" s="260"/>
      <c r="D1116" s="260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28"/>
      <c r="M1116" s="129"/>
      <c r="N1116" s="130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39" t="str">
        <f t="shared" si="1001"/>
        <v>-</v>
      </c>
      <c r="S1116" s="209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28" t="str">
        <f t="shared" si="1002"/>
        <v>-</v>
      </c>
      <c r="X1116" s="209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334" t="str">
        <f t="shared" si="1029"/>
        <v>-</v>
      </c>
      <c r="AC1116" s="209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334" t="str">
        <f t="shared" si="1003"/>
        <v>-</v>
      </c>
      <c r="AH1116" s="209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334" t="str">
        <f t="shared" si="1005"/>
        <v>-</v>
      </c>
      <c r="AM1116" s="209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334" t="str">
        <f t="shared" si="1007"/>
        <v>-</v>
      </c>
      <c r="AR1116" s="209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335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335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335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335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335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335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197" t="s">
        <v>1125</v>
      </c>
      <c r="C1117" s="260"/>
      <c r="D1117" s="260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28"/>
      <c r="M1117" s="129"/>
      <c r="N1117" s="130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39" t="str">
        <f t="shared" si="1001"/>
        <v>-</v>
      </c>
      <c r="S1117" s="209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28" t="str">
        <f t="shared" si="1002"/>
        <v>-</v>
      </c>
      <c r="X1117" s="209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334" t="str">
        <f t="shared" si="1029"/>
        <v>-</v>
      </c>
      <c r="AC1117" s="209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334" t="str">
        <f t="shared" si="1003"/>
        <v>-</v>
      </c>
      <c r="AH1117" s="209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334" t="str">
        <f t="shared" si="1005"/>
        <v>-</v>
      </c>
      <c r="AM1117" s="209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334" t="str">
        <f t="shared" si="1007"/>
        <v>-</v>
      </c>
      <c r="AR1117" s="209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335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335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335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335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335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335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197" t="s">
        <v>1126</v>
      </c>
      <c r="C1118" s="260"/>
      <c r="D1118" s="260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28"/>
      <c r="M1118" s="129"/>
      <c r="N1118" s="130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39" t="str">
        <f t="shared" si="1001"/>
        <v>-</v>
      </c>
      <c r="S1118" s="209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28" t="str">
        <f t="shared" si="1002"/>
        <v>-</v>
      </c>
      <c r="X1118" s="209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334" t="str">
        <f t="shared" si="1029"/>
        <v>-</v>
      </c>
      <c r="AC1118" s="209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334" t="str">
        <f t="shared" si="1003"/>
        <v>-</v>
      </c>
      <c r="AH1118" s="209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334" t="str">
        <f t="shared" si="1005"/>
        <v>-</v>
      </c>
      <c r="AM1118" s="209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334" t="str">
        <f t="shared" si="1007"/>
        <v>-</v>
      </c>
      <c r="AR1118" s="209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335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335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335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335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335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335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197" t="s">
        <v>1127</v>
      </c>
      <c r="C1119" s="260"/>
      <c r="D1119" s="260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28"/>
      <c r="M1119" s="129"/>
      <c r="N1119" s="130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39" t="str">
        <f t="shared" si="1001"/>
        <v>-</v>
      </c>
      <c r="S1119" s="209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28" t="str">
        <f t="shared" si="1002"/>
        <v>-</v>
      </c>
      <c r="X1119" s="209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334" t="str">
        <f t="shared" si="1029"/>
        <v>-</v>
      </c>
      <c r="AC1119" s="209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334" t="str">
        <f t="shared" si="1003"/>
        <v>-</v>
      </c>
      <c r="AH1119" s="209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334" t="str">
        <f t="shared" si="1005"/>
        <v>-</v>
      </c>
      <c r="AM1119" s="209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334" t="str">
        <f t="shared" si="1007"/>
        <v>-</v>
      </c>
      <c r="AR1119" s="209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335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335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335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335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335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335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197" t="s">
        <v>1128</v>
      </c>
      <c r="C1120" s="260"/>
      <c r="D1120" s="260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28"/>
      <c r="M1120" s="129"/>
      <c r="N1120" s="130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39" t="str">
        <f t="shared" si="1001"/>
        <v>-</v>
      </c>
      <c r="S1120" s="209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28" t="str">
        <f t="shared" si="1002"/>
        <v>-</v>
      </c>
      <c r="X1120" s="209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334" t="str">
        <f t="shared" si="1029"/>
        <v>-</v>
      </c>
      <c r="AC1120" s="209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334" t="str">
        <f t="shared" si="1003"/>
        <v>-</v>
      </c>
      <c r="AH1120" s="209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334" t="str">
        <f t="shared" si="1005"/>
        <v>-</v>
      </c>
      <c r="AM1120" s="209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334" t="str">
        <f t="shared" si="1007"/>
        <v>-</v>
      </c>
      <c r="AR1120" s="209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335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335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335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335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335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335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197" t="s">
        <v>1129</v>
      </c>
      <c r="C1121" s="260"/>
      <c r="D1121" s="260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28"/>
      <c r="M1121" s="129"/>
      <c r="N1121" s="130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39" t="str">
        <f t="shared" si="1001"/>
        <v>-</v>
      </c>
      <c r="S1121" s="209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28" t="str">
        <f t="shared" si="1002"/>
        <v>-</v>
      </c>
      <c r="X1121" s="209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334" t="str">
        <f t="shared" si="1029"/>
        <v>-</v>
      </c>
      <c r="AC1121" s="209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334" t="str">
        <f t="shared" si="1003"/>
        <v>-</v>
      </c>
      <c r="AH1121" s="209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334" t="str">
        <f t="shared" si="1005"/>
        <v>-</v>
      </c>
      <c r="AM1121" s="209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334" t="str">
        <f t="shared" si="1007"/>
        <v>-</v>
      </c>
      <c r="AR1121" s="209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335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335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335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335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335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335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197" t="s">
        <v>1130</v>
      </c>
      <c r="C1122" s="260"/>
      <c r="D1122" s="260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28"/>
      <c r="M1122" s="129"/>
      <c r="N1122" s="130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39" t="str">
        <f t="shared" si="1001"/>
        <v>-</v>
      </c>
      <c r="S1122" s="209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28" t="str">
        <f t="shared" si="1002"/>
        <v>-</v>
      </c>
      <c r="X1122" s="209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334" t="str">
        <f t="shared" si="1029"/>
        <v>-</v>
      </c>
      <c r="AC1122" s="209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334" t="str">
        <f t="shared" si="1003"/>
        <v>-</v>
      </c>
      <c r="AH1122" s="209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334" t="str">
        <f t="shared" si="1005"/>
        <v>-</v>
      </c>
      <c r="AM1122" s="209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334" t="str">
        <f t="shared" si="1007"/>
        <v>-</v>
      </c>
      <c r="AR1122" s="209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335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335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335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335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335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335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197" t="s">
        <v>1131</v>
      </c>
      <c r="C1123" s="260"/>
      <c r="D1123" s="260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28"/>
      <c r="M1123" s="129"/>
      <c r="N1123" s="130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39" t="str">
        <f t="shared" si="1001"/>
        <v>-</v>
      </c>
      <c r="S1123" s="209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28" t="str">
        <f t="shared" si="1002"/>
        <v>-</v>
      </c>
      <c r="X1123" s="209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334" t="str">
        <f t="shared" si="1029"/>
        <v>-</v>
      </c>
      <c r="AC1123" s="209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334" t="str">
        <f t="shared" si="1003"/>
        <v>-</v>
      </c>
      <c r="AH1123" s="209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334" t="str">
        <f t="shared" si="1005"/>
        <v>-</v>
      </c>
      <c r="AM1123" s="209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334" t="str">
        <f t="shared" si="1007"/>
        <v>-</v>
      </c>
      <c r="AR1123" s="209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335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335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335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335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335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335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197" t="s">
        <v>1132</v>
      </c>
      <c r="C1124" s="260"/>
      <c r="D1124" s="260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28"/>
      <c r="M1124" s="129"/>
      <c r="N1124" s="130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39" t="str">
        <f t="shared" ref="R1124:R1187" si="1061">IF(AND($C1124&gt;0,$F1124="Electricité",$D1124&lt;DATEVALUE("30/06/2023")),P1124,"-")</f>
        <v>-</v>
      </c>
      <c r="S1124" s="209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28" t="str">
        <f t="shared" ref="W1124:X1187" si="1062">IF(AND($C1124&gt;0,$F1124="Electricité",$D1124&lt;DATEVALUE("30/06/2023")),U1124,"-")</f>
        <v>-</v>
      </c>
      <c r="X1124" s="209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334" t="str">
        <f t="shared" si="1029"/>
        <v>-</v>
      </c>
      <c r="AC1124" s="209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334" t="str">
        <f t="shared" ref="AG1124:AG1187" si="1063">IF(AND($C1124&gt;0,$F1124="Electricité",$D1124&lt;DATEVALUE("30/06/2023")),AE1124,"-")</f>
        <v>-</v>
      </c>
      <c r="AH1124" s="209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334" t="str">
        <f t="shared" ref="AL1124:AL1187" si="1065">IF(AND($C1124&gt;0,$F1124="Electricité",$D1124&lt;DATEVALUE("30/06/2023")),AJ1124,"-")</f>
        <v>-</v>
      </c>
      <c r="AM1124" s="209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334" t="str">
        <f t="shared" ref="AQ1124:AQ1187" si="1067">IF(AND($C1124&gt;0,$F1124="Electricité",$D1124&lt;DATEVALUE("30/06/2023")),AO1124,"-")</f>
        <v>-</v>
      </c>
      <c r="AR1124" s="209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335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335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335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335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335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335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197" t="s">
        <v>1133</v>
      </c>
      <c r="C1125" s="260"/>
      <c r="D1125" s="260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28"/>
      <c r="M1125" s="129"/>
      <c r="N1125" s="130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39" t="str">
        <f t="shared" si="1061"/>
        <v>-</v>
      </c>
      <c r="S1125" s="209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28" t="str">
        <f t="shared" si="1062"/>
        <v>-</v>
      </c>
      <c r="X1125" s="209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334" t="str">
        <f t="shared" ref="AB1125:AC1188" si="1089">IF(AND($C1125&gt;0,$F1125="Electricité",$D1125&lt;DATEVALUE("30/06/2023")),Z1125,"-")</f>
        <v>-</v>
      </c>
      <c r="AC1125" s="209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334" t="str">
        <f t="shared" si="1063"/>
        <v>-</v>
      </c>
      <c r="AH1125" s="209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334" t="str">
        <f t="shared" si="1065"/>
        <v>-</v>
      </c>
      <c r="AM1125" s="209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334" t="str">
        <f t="shared" si="1067"/>
        <v>-</v>
      </c>
      <c r="AR1125" s="209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335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335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335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335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335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335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197" t="s">
        <v>1134</v>
      </c>
      <c r="C1126" s="260"/>
      <c r="D1126" s="260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28"/>
      <c r="M1126" s="129"/>
      <c r="N1126" s="130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39" t="str">
        <f t="shared" si="1061"/>
        <v>-</v>
      </c>
      <c r="S1126" s="209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28" t="str">
        <f t="shared" si="1062"/>
        <v>-</v>
      </c>
      <c r="X1126" s="209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334" t="str">
        <f t="shared" si="1089"/>
        <v>-</v>
      </c>
      <c r="AC1126" s="209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334" t="str">
        <f t="shared" si="1063"/>
        <v>-</v>
      </c>
      <c r="AH1126" s="209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334" t="str">
        <f t="shared" si="1065"/>
        <v>-</v>
      </c>
      <c r="AM1126" s="209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334" t="str">
        <f t="shared" si="1067"/>
        <v>-</v>
      </c>
      <c r="AR1126" s="209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335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335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335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335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335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335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197" t="s">
        <v>1135</v>
      </c>
      <c r="C1127" s="260"/>
      <c r="D1127" s="260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28"/>
      <c r="M1127" s="129"/>
      <c r="N1127" s="130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39" t="str">
        <f t="shared" si="1061"/>
        <v>-</v>
      </c>
      <c r="S1127" s="209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28" t="str">
        <f t="shared" si="1062"/>
        <v>-</v>
      </c>
      <c r="X1127" s="209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334" t="str">
        <f t="shared" si="1089"/>
        <v>-</v>
      </c>
      <c r="AC1127" s="209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334" t="str">
        <f t="shared" si="1063"/>
        <v>-</v>
      </c>
      <c r="AH1127" s="209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334" t="str">
        <f t="shared" si="1065"/>
        <v>-</v>
      </c>
      <c r="AM1127" s="209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334" t="str">
        <f t="shared" si="1067"/>
        <v>-</v>
      </c>
      <c r="AR1127" s="209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335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335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335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335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335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335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197" t="s">
        <v>1136</v>
      </c>
      <c r="C1128" s="260"/>
      <c r="D1128" s="260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28"/>
      <c r="M1128" s="129"/>
      <c r="N1128" s="130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39" t="str">
        <f t="shared" si="1061"/>
        <v>-</v>
      </c>
      <c r="S1128" s="209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28" t="str">
        <f t="shared" si="1062"/>
        <v>-</v>
      </c>
      <c r="X1128" s="209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334" t="str">
        <f t="shared" si="1089"/>
        <v>-</v>
      </c>
      <c r="AC1128" s="209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334" t="str">
        <f t="shared" si="1063"/>
        <v>-</v>
      </c>
      <c r="AH1128" s="209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334" t="str">
        <f t="shared" si="1065"/>
        <v>-</v>
      </c>
      <c r="AM1128" s="209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334" t="str">
        <f t="shared" si="1067"/>
        <v>-</v>
      </c>
      <c r="AR1128" s="209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335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335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335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335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335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335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197" t="s">
        <v>1137</v>
      </c>
      <c r="C1129" s="260"/>
      <c r="D1129" s="260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28"/>
      <c r="M1129" s="129"/>
      <c r="N1129" s="130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39" t="str">
        <f t="shared" si="1061"/>
        <v>-</v>
      </c>
      <c r="S1129" s="209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28" t="str">
        <f t="shared" si="1062"/>
        <v>-</v>
      </c>
      <c r="X1129" s="209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334" t="str">
        <f t="shared" si="1089"/>
        <v>-</v>
      </c>
      <c r="AC1129" s="209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334" t="str">
        <f t="shared" si="1063"/>
        <v>-</v>
      </c>
      <c r="AH1129" s="209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334" t="str">
        <f t="shared" si="1065"/>
        <v>-</v>
      </c>
      <c r="AM1129" s="209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334" t="str">
        <f t="shared" si="1067"/>
        <v>-</v>
      </c>
      <c r="AR1129" s="209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335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335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335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335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335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335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197" t="s">
        <v>1138</v>
      </c>
      <c r="C1130" s="260"/>
      <c r="D1130" s="260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28"/>
      <c r="M1130" s="129"/>
      <c r="N1130" s="130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39" t="str">
        <f t="shared" si="1061"/>
        <v>-</v>
      </c>
      <c r="S1130" s="209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28" t="str">
        <f t="shared" si="1062"/>
        <v>-</v>
      </c>
      <c r="X1130" s="209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334" t="str">
        <f t="shared" si="1089"/>
        <v>-</v>
      </c>
      <c r="AC1130" s="209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334" t="str">
        <f t="shared" si="1063"/>
        <v>-</v>
      </c>
      <c r="AH1130" s="209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334" t="str">
        <f t="shared" si="1065"/>
        <v>-</v>
      </c>
      <c r="AM1130" s="209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334" t="str">
        <f t="shared" si="1067"/>
        <v>-</v>
      </c>
      <c r="AR1130" s="209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335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335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335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335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335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335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197" t="s">
        <v>1139</v>
      </c>
      <c r="C1131" s="260"/>
      <c r="D1131" s="260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28"/>
      <c r="M1131" s="129"/>
      <c r="N1131" s="130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39" t="str">
        <f t="shared" si="1061"/>
        <v>-</v>
      </c>
      <c r="S1131" s="209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28" t="str">
        <f t="shared" si="1062"/>
        <v>-</v>
      </c>
      <c r="X1131" s="209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334" t="str">
        <f t="shared" si="1089"/>
        <v>-</v>
      </c>
      <c r="AC1131" s="209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334" t="str">
        <f t="shared" si="1063"/>
        <v>-</v>
      </c>
      <c r="AH1131" s="209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334" t="str">
        <f t="shared" si="1065"/>
        <v>-</v>
      </c>
      <c r="AM1131" s="209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334" t="str">
        <f t="shared" si="1067"/>
        <v>-</v>
      </c>
      <c r="AR1131" s="209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335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335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335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335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335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335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197" t="s">
        <v>1140</v>
      </c>
      <c r="C1132" s="260"/>
      <c r="D1132" s="260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28"/>
      <c r="M1132" s="129"/>
      <c r="N1132" s="130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39" t="str">
        <f t="shared" si="1061"/>
        <v>-</v>
      </c>
      <c r="S1132" s="209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28" t="str">
        <f t="shared" si="1062"/>
        <v>-</v>
      </c>
      <c r="X1132" s="209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334" t="str">
        <f t="shared" si="1089"/>
        <v>-</v>
      </c>
      <c r="AC1132" s="209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334" t="str">
        <f t="shared" si="1063"/>
        <v>-</v>
      </c>
      <c r="AH1132" s="209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334" t="str">
        <f t="shared" si="1065"/>
        <v>-</v>
      </c>
      <c r="AM1132" s="209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334" t="str">
        <f t="shared" si="1067"/>
        <v>-</v>
      </c>
      <c r="AR1132" s="209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335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335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335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335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335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335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197" t="s">
        <v>1141</v>
      </c>
      <c r="C1133" s="260"/>
      <c r="D1133" s="260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28"/>
      <c r="M1133" s="129"/>
      <c r="N1133" s="130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39" t="str">
        <f t="shared" si="1061"/>
        <v>-</v>
      </c>
      <c r="S1133" s="209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28" t="str">
        <f t="shared" si="1062"/>
        <v>-</v>
      </c>
      <c r="X1133" s="209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334" t="str">
        <f t="shared" si="1089"/>
        <v>-</v>
      </c>
      <c r="AC1133" s="209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334" t="str">
        <f t="shared" si="1063"/>
        <v>-</v>
      </c>
      <c r="AH1133" s="209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334" t="str">
        <f t="shared" si="1065"/>
        <v>-</v>
      </c>
      <c r="AM1133" s="209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334" t="str">
        <f t="shared" si="1067"/>
        <v>-</v>
      </c>
      <c r="AR1133" s="209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335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335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335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335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335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335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197" t="s">
        <v>1142</v>
      </c>
      <c r="C1134" s="260"/>
      <c r="D1134" s="260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28"/>
      <c r="M1134" s="129"/>
      <c r="N1134" s="130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39" t="str">
        <f t="shared" si="1061"/>
        <v>-</v>
      </c>
      <c r="S1134" s="209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28" t="str">
        <f t="shared" si="1062"/>
        <v>-</v>
      </c>
      <c r="X1134" s="209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334" t="str">
        <f t="shared" si="1089"/>
        <v>-</v>
      </c>
      <c r="AC1134" s="209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334" t="str">
        <f t="shared" si="1063"/>
        <v>-</v>
      </c>
      <c r="AH1134" s="209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334" t="str">
        <f t="shared" si="1065"/>
        <v>-</v>
      </c>
      <c r="AM1134" s="209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334" t="str">
        <f t="shared" si="1067"/>
        <v>-</v>
      </c>
      <c r="AR1134" s="209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335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335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335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335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335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335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197" t="s">
        <v>1143</v>
      </c>
      <c r="C1135" s="260"/>
      <c r="D1135" s="260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28"/>
      <c r="M1135" s="129"/>
      <c r="N1135" s="130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39" t="str">
        <f t="shared" si="1061"/>
        <v>-</v>
      </c>
      <c r="S1135" s="209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28" t="str">
        <f t="shared" si="1062"/>
        <v>-</v>
      </c>
      <c r="X1135" s="209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334" t="str">
        <f t="shared" si="1089"/>
        <v>-</v>
      </c>
      <c r="AC1135" s="209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334" t="str">
        <f t="shared" si="1063"/>
        <v>-</v>
      </c>
      <c r="AH1135" s="209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334" t="str">
        <f t="shared" si="1065"/>
        <v>-</v>
      </c>
      <c r="AM1135" s="209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334" t="str">
        <f t="shared" si="1067"/>
        <v>-</v>
      </c>
      <c r="AR1135" s="209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335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335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335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335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335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335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197" t="s">
        <v>1144</v>
      </c>
      <c r="C1136" s="260"/>
      <c r="D1136" s="260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28"/>
      <c r="M1136" s="129"/>
      <c r="N1136" s="130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39" t="str">
        <f t="shared" si="1061"/>
        <v>-</v>
      </c>
      <c r="S1136" s="209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28" t="str">
        <f t="shared" si="1062"/>
        <v>-</v>
      </c>
      <c r="X1136" s="209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334" t="str">
        <f t="shared" si="1089"/>
        <v>-</v>
      </c>
      <c r="AC1136" s="209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334" t="str">
        <f t="shared" si="1063"/>
        <v>-</v>
      </c>
      <c r="AH1136" s="209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334" t="str">
        <f t="shared" si="1065"/>
        <v>-</v>
      </c>
      <c r="AM1136" s="209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334" t="str">
        <f t="shared" si="1067"/>
        <v>-</v>
      </c>
      <c r="AR1136" s="209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335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335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335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335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335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335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197" t="s">
        <v>1145</v>
      </c>
      <c r="C1137" s="260"/>
      <c r="D1137" s="260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28"/>
      <c r="M1137" s="129"/>
      <c r="N1137" s="130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39" t="str">
        <f t="shared" si="1061"/>
        <v>-</v>
      </c>
      <c r="S1137" s="209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28" t="str">
        <f t="shared" si="1062"/>
        <v>-</v>
      </c>
      <c r="X1137" s="209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334" t="str">
        <f t="shared" si="1089"/>
        <v>-</v>
      </c>
      <c r="AC1137" s="209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334" t="str">
        <f t="shared" si="1063"/>
        <v>-</v>
      </c>
      <c r="AH1137" s="209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334" t="str">
        <f t="shared" si="1065"/>
        <v>-</v>
      </c>
      <c r="AM1137" s="209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334" t="str">
        <f t="shared" si="1067"/>
        <v>-</v>
      </c>
      <c r="AR1137" s="209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335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335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335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335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335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335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197" t="s">
        <v>1146</v>
      </c>
      <c r="C1138" s="260"/>
      <c r="D1138" s="260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28"/>
      <c r="M1138" s="129"/>
      <c r="N1138" s="130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39" t="str">
        <f t="shared" si="1061"/>
        <v>-</v>
      </c>
      <c r="S1138" s="209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28" t="str">
        <f t="shared" si="1062"/>
        <v>-</v>
      </c>
      <c r="X1138" s="209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334" t="str">
        <f t="shared" si="1089"/>
        <v>-</v>
      </c>
      <c r="AC1138" s="209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334" t="str">
        <f t="shared" si="1063"/>
        <v>-</v>
      </c>
      <c r="AH1138" s="209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334" t="str">
        <f t="shared" si="1065"/>
        <v>-</v>
      </c>
      <c r="AM1138" s="209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334" t="str">
        <f t="shared" si="1067"/>
        <v>-</v>
      </c>
      <c r="AR1138" s="209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335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335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335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335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335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335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197" t="s">
        <v>1147</v>
      </c>
      <c r="C1139" s="260"/>
      <c r="D1139" s="260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28"/>
      <c r="M1139" s="129"/>
      <c r="N1139" s="130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39" t="str">
        <f t="shared" si="1061"/>
        <v>-</v>
      </c>
      <c r="S1139" s="209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28" t="str">
        <f t="shared" si="1062"/>
        <v>-</v>
      </c>
      <c r="X1139" s="209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334" t="str">
        <f t="shared" si="1089"/>
        <v>-</v>
      </c>
      <c r="AC1139" s="209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334" t="str">
        <f t="shared" si="1063"/>
        <v>-</v>
      </c>
      <c r="AH1139" s="209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334" t="str">
        <f t="shared" si="1065"/>
        <v>-</v>
      </c>
      <c r="AM1139" s="209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334" t="str">
        <f t="shared" si="1067"/>
        <v>-</v>
      </c>
      <c r="AR1139" s="209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335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335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335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335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335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335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197" t="s">
        <v>1148</v>
      </c>
      <c r="C1140" s="260"/>
      <c r="D1140" s="260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28"/>
      <c r="M1140" s="129"/>
      <c r="N1140" s="130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39" t="str">
        <f t="shared" si="1061"/>
        <v>-</v>
      </c>
      <c r="S1140" s="209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28" t="str">
        <f t="shared" si="1062"/>
        <v>-</v>
      </c>
      <c r="X1140" s="209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334" t="str">
        <f t="shared" si="1089"/>
        <v>-</v>
      </c>
      <c r="AC1140" s="209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334" t="str">
        <f t="shared" si="1063"/>
        <v>-</v>
      </c>
      <c r="AH1140" s="209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334" t="str">
        <f t="shared" si="1065"/>
        <v>-</v>
      </c>
      <c r="AM1140" s="209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334" t="str">
        <f t="shared" si="1067"/>
        <v>-</v>
      </c>
      <c r="AR1140" s="209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335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335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335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335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335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335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197" t="s">
        <v>1149</v>
      </c>
      <c r="C1141" s="260"/>
      <c r="D1141" s="260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28"/>
      <c r="M1141" s="129"/>
      <c r="N1141" s="130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39" t="str">
        <f t="shared" si="1061"/>
        <v>-</v>
      </c>
      <c r="S1141" s="209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28" t="str">
        <f t="shared" si="1062"/>
        <v>-</v>
      </c>
      <c r="X1141" s="209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334" t="str">
        <f t="shared" si="1089"/>
        <v>-</v>
      </c>
      <c r="AC1141" s="209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334" t="str">
        <f t="shared" si="1063"/>
        <v>-</v>
      </c>
      <c r="AH1141" s="209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334" t="str">
        <f t="shared" si="1065"/>
        <v>-</v>
      </c>
      <c r="AM1141" s="209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334" t="str">
        <f t="shared" si="1067"/>
        <v>-</v>
      </c>
      <c r="AR1141" s="209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335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335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335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335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335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335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197" t="s">
        <v>1150</v>
      </c>
      <c r="C1142" s="260"/>
      <c r="D1142" s="260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28"/>
      <c r="M1142" s="129"/>
      <c r="N1142" s="130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39" t="str">
        <f t="shared" si="1061"/>
        <v>-</v>
      </c>
      <c r="S1142" s="209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28" t="str">
        <f t="shared" si="1062"/>
        <v>-</v>
      </c>
      <c r="X1142" s="209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334" t="str">
        <f t="shared" si="1089"/>
        <v>-</v>
      </c>
      <c r="AC1142" s="209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334" t="str">
        <f t="shared" si="1063"/>
        <v>-</v>
      </c>
      <c r="AH1142" s="209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334" t="str">
        <f t="shared" si="1065"/>
        <v>-</v>
      </c>
      <c r="AM1142" s="209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334" t="str">
        <f t="shared" si="1067"/>
        <v>-</v>
      </c>
      <c r="AR1142" s="209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335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335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335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335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335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335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197" t="s">
        <v>1151</v>
      </c>
      <c r="C1143" s="260"/>
      <c r="D1143" s="260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28"/>
      <c r="M1143" s="129"/>
      <c r="N1143" s="130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39" t="str">
        <f t="shared" si="1061"/>
        <v>-</v>
      </c>
      <c r="S1143" s="209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28" t="str">
        <f t="shared" si="1062"/>
        <v>-</v>
      </c>
      <c r="X1143" s="209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334" t="str">
        <f t="shared" si="1089"/>
        <v>-</v>
      </c>
      <c r="AC1143" s="209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334" t="str">
        <f t="shared" si="1063"/>
        <v>-</v>
      </c>
      <c r="AH1143" s="209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334" t="str">
        <f t="shared" si="1065"/>
        <v>-</v>
      </c>
      <c r="AM1143" s="209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334" t="str">
        <f t="shared" si="1067"/>
        <v>-</v>
      </c>
      <c r="AR1143" s="209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335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335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335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335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335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335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197" t="s">
        <v>1152</v>
      </c>
      <c r="C1144" s="260"/>
      <c r="D1144" s="260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28"/>
      <c r="M1144" s="129"/>
      <c r="N1144" s="130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39" t="str">
        <f t="shared" si="1061"/>
        <v>-</v>
      </c>
      <c r="S1144" s="209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28" t="str">
        <f t="shared" si="1062"/>
        <v>-</v>
      </c>
      <c r="X1144" s="209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334" t="str">
        <f t="shared" si="1089"/>
        <v>-</v>
      </c>
      <c r="AC1144" s="209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334" t="str">
        <f t="shared" si="1063"/>
        <v>-</v>
      </c>
      <c r="AH1144" s="209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334" t="str">
        <f t="shared" si="1065"/>
        <v>-</v>
      </c>
      <c r="AM1144" s="209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334" t="str">
        <f t="shared" si="1067"/>
        <v>-</v>
      </c>
      <c r="AR1144" s="209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335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335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335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335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335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335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197" t="s">
        <v>1153</v>
      </c>
      <c r="C1145" s="260"/>
      <c r="D1145" s="260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28"/>
      <c r="M1145" s="129"/>
      <c r="N1145" s="130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39" t="str">
        <f t="shared" si="1061"/>
        <v>-</v>
      </c>
      <c r="S1145" s="209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28" t="str">
        <f t="shared" si="1062"/>
        <v>-</v>
      </c>
      <c r="X1145" s="209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334" t="str">
        <f t="shared" si="1089"/>
        <v>-</v>
      </c>
      <c r="AC1145" s="209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334" t="str">
        <f t="shared" si="1063"/>
        <v>-</v>
      </c>
      <c r="AH1145" s="209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334" t="str">
        <f t="shared" si="1065"/>
        <v>-</v>
      </c>
      <c r="AM1145" s="209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334" t="str">
        <f t="shared" si="1067"/>
        <v>-</v>
      </c>
      <c r="AR1145" s="209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335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335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335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335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335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335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197" t="s">
        <v>1154</v>
      </c>
      <c r="C1146" s="260"/>
      <c r="D1146" s="260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28"/>
      <c r="M1146" s="129"/>
      <c r="N1146" s="130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39" t="str">
        <f t="shared" si="1061"/>
        <v>-</v>
      </c>
      <c r="S1146" s="209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28" t="str">
        <f t="shared" si="1062"/>
        <v>-</v>
      </c>
      <c r="X1146" s="209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334" t="str">
        <f t="shared" si="1089"/>
        <v>-</v>
      </c>
      <c r="AC1146" s="209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334" t="str">
        <f t="shared" si="1063"/>
        <v>-</v>
      </c>
      <c r="AH1146" s="209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334" t="str">
        <f t="shared" si="1065"/>
        <v>-</v>
      </c>
      <c r="AM1146" s="209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334" t="str">
        <f t="shared" si="1067"/>
        <v>-</v>
      </c>
      <c r="AR1146" s="209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335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335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335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335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335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335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197" t="s">
        <v>1155</v>
      </c>
      <c r="C1147" s="260"/>
      <c r="D1147" s="260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28"/>
      <c r="M1147" s="129"/>
      <c r="N1147" s="130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39" t="str">
        <f t="shared" si="1061"/>
        <v>-</v>
      </c>
      <c r="S1147" s="209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28" t="str">
        <f t="shared" si="1062"/>
        <v>-</v>
      </c>
      <c r="X1147" s="209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334" t="str">
        <f t="shared" si="1089"/>
        <v>-</v>
      </c>
      <c r="AC1147" s="209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334" t="str">
        <f t="shared" si="1063"/>
        <v>-</v>
      </c>
      <c r="AH1147" s="209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334" t="str">
        <f t="shared" si="1065"/>
        <v>-</v>
      </c>
      <c r="AM1147" s="209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334" t="str">
        <f t="shared" si="1067"/>
        <v>-</v>
      </c>
      <c r="AR1147" s="209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335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335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335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335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335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335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197" t="s">
        <v>1156</v>
      </c>
      <c r="C1148" s="260"/>
      <c r="D1148" s="260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28"/>
      <c r="M1148" s="129"/>
      <c r="N1148" s="130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39" t="str">
        <f t="shared" si="1061"/>
        <v>-</v>
      </c>
      <c r="S1148" s="209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28" t="str">
        <f t="shared" si="1062"/>
        <v>-</v>
      </c>
      <c r="X1148" s="209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334" t="str">
        <f t="shared" si="1089"/>
        <v>-</v>
      </c>
      <c r="AC1148" s="209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334" t="str">
        <f t="shared" si="1063"/>
        <v>-</v>
      </c>
      <c r="AH1148" s="209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334" t="str">
        <f t="shared" si="1065"/>
        <v>-</v>
      </c>
      <c r="AM1148" s="209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334" t="str">
        <f t="shared" si="1067"/>
        <v>-</v>
      </c>
      <c r="AR1148" s="209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335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335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335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335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335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335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197" t="s">
        <v>1157</v>
      </c>
      <c r="C1149" s="260"/>
      <c r="D1149" s="260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28"/>
      <c r="M1149" s="129"/>
      <c r="N1149" s="130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39" t="str">
        <f t="shared" si="1061"/>
        <v>-</v>
      </c>
      <c r="S1149" s="209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28" t="str">
        <f t="shared" si="1062"/>
        <v>-</v>
      </c>
      <c r="X1149" s="209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334" t="str">
        <f t="shared" si="1089"/>
        <v>-</v>
      </c>
      <c r="AC1149" s="209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334" t="str">
        <f t="shared" si="1063"/>
        <v>-</v>
      </c>
      <c r="AH1149" s="209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334" t="str">
        <f t="shared" si="1065"/>
        <v>-</v>
      </c>
      <c r="AM1149" s="209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334" t="str">
        <f t="shared" si="1067"/>
        <v>-</v>
      </c>
      <c r="AR1149" s="209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335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335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335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335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335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335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197" t="s">
        <v>1158</v>
      </c>
      <c r="C1150" s="260"/>
      <c r="D1150" s="260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28"/>
      <c r="M1150" s="129"/>
      <c r="N1150" s="130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39" t="str">
        <f t="shared" si="1061"/>
        <v>-</v>
      </c>
      <c r="S1150" s="209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28" t="str">
        <f t="shared" si="1062"/>
        <v>-</v>
      </c>
      <c r="X1150" s="209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334" t="str">
        <f t="shared" si="1089"/>
        <v>-</v>
      </c>
      <c r="AC1150" s="209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334" t="str">
        <f t="shared" si="1063"/>
        <v>-</v>
      </c>
      <c r="AH1150" s="209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334" t="str">
        <f t="shared" si="1065"/>
        <v>-</v>
      </c>
      <c r="AM1150" s="209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334" t="str">
        <f t="shared" si="1067"/>
        <v>-</v>
      </c>
      <c r="AR1150" s="209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335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335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335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335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335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335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197" t="s">
        <v>1159</v>
      </c>
      <c r="C1151" s="260"/>
      <c r="D1151" s="260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28"/>
      <c r="M1151" s="129"/>
      <c r="N1151" s="130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39" t="str">
        <f t="shared" si="1061"/>
        <v>-</v>
      </c>
      <c r="S1151" s="209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28" t="str">
        <f t="shared" si="1062"/>
        <v>-</v>
      </c>
      <c r="X1151" s="209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334" t="str">
        <f t="shared" si="1089"/>
        <v>-</v>
      </c>
      <c r="AC1151" s="209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334" t="str">
        <f t="shared" si="1063"/>
        <v>-</v>
      </c>
      <c r="AH1151" s="209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334" t="str">
        <f t="shared" si="1065"/>
        <v>-</v>
      </c>
      <c r="AM1151" s="209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334" t="str">
        <f t="shared" si="1067"/>
        <v>-</v>
      </c>
      <c r="AR1151" s="209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335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335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335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335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335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335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197" t="s">
        <v>1160</v>
      </c>
      <c r="C1152" s="260"/>
      <c r="D1152" s="260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28"/>
      <c r="M1152" s="129"/>
      <c r="N1152" s="130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39" t="str">
        <f t="shared" si="1061"/>
        <v>-</v>
      </c>
      <c r="S1152" s="209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28" t="str">
        <f t="shared" si="1062"/>
        <v>-</v>
      </c>
      <c r="X1152" s="209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334" t="str">
        <f t="shared" si="1089"/>
        <v>-</v>
      </c>
      <c r="AC1152" s="209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334" t="str">
        <f t="shared" si="1063"/>
        <v>-</v>
      </c>
      <c r="AH1152" s="209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334" t="str">
        <f t="shared" si="1065"/>
        <v>-</v>
      </c>
      <c r="AM1152" s="209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334" t="str">
        <f t="shared" si="1067"/>
        <v>-</v>
      </c>
      <c r="AR1152" s="209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335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335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335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335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335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335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197" t="s">
        <v>1161</v>
      </c>
      <c r="C1153" s="260"/>
      <c r="D1153" s="260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28"/>
      <c r="M1153" s="129"/>
      <c r="N1153" s="130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39" t="str">
        <f t="shared" si="1061"/>
        <v>-</v>
      </c>
      <c r="S1153" s="209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28" t="str">
        <f t="shared" si="1062"/>
        <v>-</v>
      </c>
      <c r="X1153" s="209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334" t="str">
        <f t="shared" si="1089"/>
        <v>-</v>
      </c>
      <c r="AC1153" s="209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334" t="str">
        <f t="shared" si="1063"/>
        <v>-</v>
      </c>
      <c r="AH1153" s="209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334" t="str">
        <f t="shared" si="1065"/>
        <v>-</v>
      </c>
      <c r="AM1153" s="209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334" t="str">
        <f t="shared" si="1067"/>
        <v>-</v>
      </c>
      <c r="AR1153" s="209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335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335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335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335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335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335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197" t="s">
        <v>1162</v>
      </c>
      <c r="C1154" s="260"/>
      <c r="D1154" s="260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28"/>
      <c r="M1154" s="129"/>
      <c r="N1154" s="130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39" t="str">
        <f t="shared" si="1061"/>
        <v>-</v>
      </c>
      <c r="S1154" s="209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28" t="str">
        <f t="shared" si="1062"/>
        <v>-</v>
      </c>
      <c r="X1154" s="209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334" t="str">
        <f t="shared" si="1089"/>
        <v>-</v>
      </c>
      <c r="AC1154" s="209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334" t="str">
        <f t="shared" si="1063"/>
        <v>-</v>
      </c>
      <c r="AH1154" s="209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334" t="str">
        <f t="shared" si="1065"/>
        <v>-</v>
      </c>
      <c r="AM1154" s="209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334" t="str">
        <f t="shared" si="1067"/>
        <v>-</v>
      </c>
      <c r="AR1154" s="209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335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335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335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335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335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335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197" t="s">
        <v>1163</v>
      </c>
      <c r="C1155" s="260"/>
      <c r="D1155" s="260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28"/>
      <c r="M1155" s="129"/>
      <c r="N1155" s="130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39" t="str">
        <f t="shared" si="1061"/>
        <v>-</v>
      </c>
      <c r="S1155" s="209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28" t="str">
        <f t="shared" si="1062"/>
        <v>-</v>
      </c>
      <c r="X1155" s="209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334" t="str">
        <f t="shared" si="1089"/>
        <v>-</v>
      </c>
      <c r="AC1155" s="209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334" t="str">
        <f t="shared" si="1063"/>
        <v>-</v>
      </c>
      <c r="AH1155" s="209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334" t="str">
        <f t="shared" si="1065"/>
        <v>-</v>
      </c>
      <c r="AM1155" s="209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334" t="str">
        <f t="shared" si="1067"/>
        <v>-</v>
      </c>
      <c r="AR1155" s="209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335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335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335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335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335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335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197" t="s">
        <v>1164</v>
      </c>
      <c r="C1156" s="260"/>
      <c r="D1156" s="260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28"/>
      <c r="M1156" s="129"/>
      <c r="N1156" s="130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39" t="str">
        <f t="shared" si="1061"/>
        <v>-</v>
      </c>
      <c r="S1156" s="209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28" t="str">
        <f t="shared" si="1062"/>
        <v>-</v>
      </c>
      <c r="X1156" s="209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334" t="str">
        <f t="shared" si="1089"/>
        <v>-</v>
      </c>
      <c r="AC1156" s="209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334" t="str">
        <f t="shared" si="1063"/>
        <v>-</v>
      </c>
      <c r="AH1156" s="209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334" t="str">
        <f t="shared" si="1065"/>
        <v>-</v>
      </c>
      <c r="AM1156" s="209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334" t="str">
        <f t="shared" si="1067"/>
        <v>-</v>
      </c>
      <c r="AR1156" s="209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335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335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335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335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335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335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197" t="s">
        <v>1165</v>
      </c>
      <c r="C1157" s="260"/>
      <c r="D1157" s="260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28"/>
      <c r="M1157" s="129"/>
      <c r="N1157" s="130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39" t="str">
        <f t="shared" si="1061"/>
        <v>-</v>
      </c>
      <c r="S1157" s="209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28" t="str">
        <f t="shared" si="1062"/>
        <v>-</v>
      </c>
      <c r="X1157" s="209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334" t="str">
        <f t="shared" si="1089"/>
        <v>-</v>
      </c>
      <c r="AC1157" s="209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334" t="str">
        <f t="shared" si="1063"/>
        <v>-</v>
      </c>
      <c r="AH1157" s="209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334" t="str">
        <f t="shared" si="1065"/>
        <v>-</v>
      </c>
      <c r="AM1157" s="209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334" t="str">
        <f t="shared" si="1067"/>
        <v>-</v>
      </c>
      <c r="AR1157" s="209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335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335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335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335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335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335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197" t="s">
        <v>1166</v>
      </c>
      <c r="C1158" s="260"/>
      <c r="D1158" s="260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28"/>
      <c r="M1158" s="129"/>
      <c r="N1158" s="130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39" t="str">
        <f t="shared" si="1061"/>
        <v>-</v>
      </c>
      <c r="S1158" s="209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28" t="str">
        <f t="shared" si="1062"/>
        <v>-</v>
      </c>
      <c r="X1158" s="209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334" t="str">
        <f t="shared" si="1089"/>
        <v>-</v>
      </c>
      <c r="AC1158" s="209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334" t="str">
        <f t="shared" si="1063"/>
        <v>-</v>
      </c>
      <c r="AH1158" s="209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334" t="str">
        <f t="shared" si="1065"/>
        <v>-</v>
      </c>
      <c r="AM1158" s="209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334" t="str">
        <f t="shared" si="1067"/>
        <v>-</v>
      </c>
      <c r="AR1158" s="209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335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335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335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335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335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335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197" t="s">
        <v>1167</v>
      </c>
      <c r="C1159" s="260"/>
      <c r="D1159" s="260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28"/>
      <c r="M1159" s="129"/>
      <c r="N1159" s="130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39" t="str">
        <f t="shared" si="1061"/>
        <v>-</v>
      </c>
      <c r="S1159" s="209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28" t="str">
        <f t="shared" si="1062"/>
        <v>-</v>
      </c>
      <c r="X1159" s="209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334" t="str">
        <f t="shared" si="1089"/>
        <v>-</v>
      </c>
      <c r="AC1159" s="209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334" t="str">
        <f t="shared" si="1063"/>
        <v>-</v>
      </c>
      <c r="AH1159" s="209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334" t="str">
        <f t="shared" si="1065"/>
        <v>-</v>
      </c>
      <c r="AM1159" s="209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334" t="str">
        <f t="shared" si="1067"/>
        <v>-</v>
      </c>
      <c r="AR1159" s="209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335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335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335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335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335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335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197" t="s">
        <v>1168</v>
      </c>
      <c r="C1160" s="260"/>
      <c r="D1160" s="260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28"/>
      <c r="M1160" s="129"/>
      <c r="N1160" s="130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39" t="str">
        <f t="shared" si="1061"/>
        <v>-</v>
      </c>
      <c r="S1160" s="209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28" t="str">
        <f t="shared" si="1062"/>
        <v>-</v>
      </c>
      <c r="X1160" s="209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334" t="str">
        <f t="shared" si="1089"/>
        <v>-</v>
      </c>
      <c r="AC1160" s="209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334" t="str">
        <f t="shared" si="1063"/>
        <v>-</v>
      </c>
      <c r="AH1160" s="209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334" t="str">
        <f t="shared" si="1065"/>
        <v>-</v>
      </c>
      <c r="AM1160" s="209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334" t="str">
        <f t="shared" si="1067"/>
        <v>-</v>
      </c>
      <c r="AR1160" s="209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335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335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335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335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335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335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197" t="s">
        <v>1169</v>
      </c>
      <c r="C1161" s="260"/>
      <c r="D1161" s="260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28"/>
      <c r="M1161" s="129"/>
      <c r="N1161" s="130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39" t="str">
        <f t="shared" si="1061"/>
        <v>-</v>
      </c>
      <c r="S1161" s="209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28" t="str">
        <f t="shared" si="1062"/>
        <v>-</v>
      </c>
      <c r="X1161" s="209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334" t="str">
        <f t="shared" si="1089"/>
        <v>-</v>
      </c>
      <c r="AC1161" s="209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334" t="str">
        <f t="shared" si="1063"/>
        <v>-</v>
      </c>
      <c r="AH1161" s="209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334" t="str">
        <f t="shared" si="1065"/>
        <v>-</v>
      </c>
      <c r="AM1161" s="209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334" t="str">
        <f t="shared" si="1067"/>
        <v>-</v>
      </c>
      <c r="AR1161" s="209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335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335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335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335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335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335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197" t="s">
        <v>1170</v>
      </c>
      <c r="C1162" s="260"/>
      <c r="D1162" s="260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28"/>
      <c r="M1162" s="129"/>
      <c r="N1162" s="130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39" t="str">
        <f t="shared" si="1061"/>
        <v>-</v>
      </c>
      <c r="S1162" s="209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28" t="str">
        <f t="shared" si="1062"/>
        <v>-</v>
      </c>
      <c r="X1162" s="209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334" t="str">
        <f t="shared" si="1089"/>
        <v>-</v>
      </c>
      <c r="AC1162" s="209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334" t="str">
        <f t="shared" si="1063"/>
        <v>-</v>
      </c>
      <c r="AH1162" s="209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334" t="str">
        <f t="shared" si="1065"/>
        <v>-</v>
      </c>
      <c r="AM1162" s="209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334" t="str">
        <f t="shared" si="1067"/>
        <v>-</v>
      </c>
      <c r="AR1162" s="209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335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335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335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335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335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335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197" t="s">
        <v>1171</v>
      </c>
      <c r="C1163" s="260"/>
      <c r="D1163" s="260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28"/>
      <c r="M1163" s="129"/>
      <c r="N1163" s="130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39" t="str">
        <f t="shared" si="1061"/>
        <v>-</v>
      </c>
      <c r="S1163" s="209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28" t="str">
        <f t="shared" si="1062"/>
        <v>-</v>
      </c>
      <c r="X1163" s="209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334" t="str">
        <f t="shared" si="1089"/>
        <v>-</v>
      </c>
      <c r="AC1163" s="209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334" t="str">
        <f t="shared" si="1063"/>
        <v>-</v>
      </c>
      <c r="AH1163" s="209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334" t="str">
        <f t="shared" si="1065"/>
        <v>-</v>
      </c>
      <c r="AM1163" s="209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334" t="str">
        <f t="shared" si="1067"/>
        <v>-</v>
      </c>
      <c r="AR1163" s="209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335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335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335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335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335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335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197" t="s">
        <v>1172</v>
      </c>
      <c r="C1164" s="260"/>
      <c r="D1164" s="260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28"/>
      <c r="M1164" s="129"/>
      <c r="N1164" s="130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39" t="str">
        <f t="shared" si="1061"/>
        <v>-</v>
      </c>
      <c r="S1164" s="209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28" t="str">
        <f t="shared" si="1062"/>
        <v>-</v>
      </c>
      <c r="X1164" s="209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334" t="str">
        <f t="shared" si="1089"/>
        <v>-</v>
      </c>
      <c r="AC1164" s="209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334" t="str">
        <f t="shared" si="1063"/>
        <v>-</v>
      </c>
      <c r="AH1164" s="209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334" t="str">
        <f t="shared" si="1065"/>
        <v>-</v>
      </c>
      <c r="AM1164" s="209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334" t="str">
        <f t="shared" si="1067"/>
        <v>-</v>
      </c>
      <c r="AR1164" s="209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335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335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335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335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335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335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197" t="s">
        <v>1173</v>
      </c>
      <c r="C1165" s="260"/>
      <c r="D1165" s="260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28"/>
      <c r="M1165" s="129"/>
      <c r="N1165" s="130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39" t="str">
        <f t="shared" si="1061"/>
        <v>-</v>
      </c>
      <c r="S1165" s="209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28" t="str">
        <f t="shared" si="1062"/>
        <v>-</v>
      </c>
      <c r="X1165" s="209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334" t="str">
        <f t="shared" si="1089"/>
        <v>-</v>
      </c>
      <c r="AC1165" s="209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334" t="str">
        <f t="shared" si="1063"/>
        <v>-</v>
      </c>
      <c r="AH1165" s="209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334" t="str">
        <f t="shared" si="1065"/>
        <v>-</v>
      </c>
      <c r="AM1165" s="209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334" t="str">
        <f t="shared" si="1067"/>
        <v>-</v>
      </c>
      <c r="AR1165" s="209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335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335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335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335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335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335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197" t="s">
        <v>1174</v>
      </c>
      <c r="C1166" s="260"/>
      <c r="D1166" s="260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28"/>
      <c r="M1166" s="129"/>
      <c r="N1166" s="130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39" t="str">
        <f t="shared" si="1061"/>
        <v>-</v>
      </c>
      <c r="S1166" s="209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28" t="str">
        <f t="shared" si="1062"/>
        <v>-</v>
      </c>
      <c r="X1166" s="209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334" t="str">
        <f t="shared" si="1089"/>
        <v>-</v>
      </c>
      <c r="AC1166" s="209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334" t="str">
        <f t="shared" si="1063"/>
        <v>-</v>
      </c>
      <c r="AH1166" s="209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334" t="str">
        <f t="shared" si="1065"/>
        <v>-</v>
      </c>
      <c r="AM1166" s="209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334" t="str">
        <f t="shared" si="1067"/>
        <v>-</v>
      </c>
      <c r="AR1166" s="209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335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335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335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335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335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335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197" t="s">
        <v>1175</v>
      </c>
      <c r="C1167" s="260"/>
      <c r="D1167" s="260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28"/>
      <c r="M1167" s="129"/>
      <c r="N1167" s="130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39" t="str">
        <f t="shared" si="1061"/>
        <v>-</v>
      </c>
      <c r="S1167" s="209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28" t="str">
        <f t="shared" si="1062"/>
        <v>-</v>
      </c>
      <c r="X1167" s="209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334" t="str">
        <f t="shared" si="1089"/>
        <v>-</v>
      </c>
      <c r="AC1167" s="209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334" t="str">
        <f t="shared" si="1063"/>
        <v>-</v>
      </c>
      <c r="AH1167" s="209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334" t="str">
        <f t="shared" si="1065"/>
        <v>-</v>
      </c>
      <c r="AM1167" s="209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334" t="str">
        <f t="shared" si="1067"/>
        <v>-</v>
      </c>
      <c r="AR1167" s="209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335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335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335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335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335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335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197" t="s">
        <v>1176</v>
      </c>
      <c r="C1168" s="260"/>
      <c r="D1168" s="260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28"/>
      <c r="M1168" s="129"/>
      <c r="N1168" s="130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39" t="str">
        <f t="shared" si="1061"/>
        <v>-</v>
      </c>
      <c r="S1168" s="209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28" t="str">
        <f t="shared" si="1062"/>
        <v>-</v>
      </c>
      <c r="X1168" s="209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334" t="str">
        <f t="shared" si="1089"/>
        <v>-</v>
      </c>
      <c r="AC1168" s="209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334" t="str">
        <f t="shared" si="1063"/>
        <v>-</v>
      </c>
      <c r="AH1168" s="209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334" t="str">
        <f t="shared" si="1065"/>
        <v>-</v>
      </c>
      <c r="AM1168" s="209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334" t="str">
        <f t="shared" si="1067"/>
        <v>-</v>
      </c>
      <c r="AR1168" s="209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335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335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335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335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335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335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197" t="s">
        <v>1177</v>
      </c>
      <c r="C1169" s="260"/>
      <c r="D1169" s="260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28"/>
      <c r="M1169" s="129"/>
      <c r="N1169" s="130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39" t="str">
        <f t="shared" si="1061"/>
        <v>-</v>
      </c>
      <c r="S1169" s="209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28" t="str">
        <f t="shared" si="1062"/>
        <v>-</v>
      </c>
      <c r="X1169" s="209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334" t="str">
        <f t="shared" si="1089"/>
        <v>-</v>
      </c>
      <c r="AC1169" s="209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334" t="str">
        <f t="shared" si="1063"/>
        <v>-</v>
      </c>
      <c r="AH1169" s="209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334" t="str">
        <f t="shared" si="1065"/>
        <v>-</v>
      </c>
      <c r="AM1169" s="209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334" t="str">
        <f t="shared" si="1067"/>
        <v>-</v>
      </c>
      <c r="AR1169" s="209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335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335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335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335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335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335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197" t="s">
        <v>1178</v>
      </c>
      <c r="C1170" s="260"/>
      <c r="D1170" s="260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28"/>
      <c r="M1170" s="129"/>
      <c r="N1170" s="130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39" t="str">
        <f t="shared" si="1061"/>
        <v>-</v>
      </c>
      <c r="S1170" s="209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28" t="str">
        <f t="shared" si="1062"/>
        <v>-</v>
      </c>
      <c r="X1170" s="209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334" t="str">
        <f t="shared" si="1089"/>
        <v>-</v>
      </c>
      <c r="AC1170" s="209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334" t="str">
        <f t="shared" si="1063"/>
        <v>-</v>
      </c>
      <c r="AH1170" s="209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334" t="str">
        <f t="shared" si="1065"/>
        <v>-</v>
      </c>
      <c r="AM1170" s="209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334" t="str">
        <f t="shared" si="1067"/>
        <v>-</v>
      </c>
      <c r="AR1170" s="209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335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335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335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335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335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335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197" t="s">
        <v>1179</v>
      </c>
      <c r="C1171" s="260"/>
      <c r="D1171" s="260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28"/>
      <c r="M1171" s="129"/>
      <c r="N1171" s="130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39" t="str">
        <f t="shared" si="1061"/>
        <v>-</v>
      </c>
      <c r="S1171" s="209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28" t="str">
        <f t="shared" si="1062"/>
        <v>-</v>
      </c>
      <c r="X1171" s="209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334" t="str">
        <f t="shared" si="1089"/>
        <v>-</v>
      </c>
      <c r="AC1171" s="209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334" t="str">
        <f t="shared" si="1063"/>
        <v>-</v>
      </c>
      <c r="AH1171" s="209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334" t="str">
        <f t="shared" si="1065"/>
        <v>-</v>
      </c>
      <c r="AM1171" s="209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334" t="str">
        <f t="shared" si="1067"/>
        <v>-</v>
      </c>
      <c r="AR1171" s="209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335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335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335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335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335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335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197" t="s">
        <v>1180</v>
      </c>
      <c r="C1172" s="260"/>
      <c r="D1172" s="260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28"/>
      <c r="M1172" s="129"/>
      <c r="N1172" s="130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39" t="str">
        <f t="shared" si="1061"/>
        <v>-</v>
      </c>
      <c r="S1172" s="209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28" t="str">
        <f t="shared" si="1062"/>
        <v>-</v>
      </c>
      <c r="X1172" s="209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334" t="str">
        <f t="shared" si="1089"/>
        <v>-</v>
      </c>
      <c r="AC1172" s="209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334" t="str">
        <f t="shared" si="1063"/>
        <v>-</v>
      </c>
      <c r="AH1172" s="209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334" t="str">
        <f t="shared" si="1065"/>
        <v>-</v>
      </c>
      <c r="AM1172" s="209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334" t="str">
        <f t="shared" si="1067"/>
        <v>-</v>
      </c>
      <c r="AR1172" s="209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335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335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335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335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335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335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197" t="s">
        <v>1181</v>
      </c>
      <c r="C1173" s="260"/>
      <c r="D1173" s="260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28"/>
      <c r="M1173" s="129"/>
      <c r="N1173" s="130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39" t="str">
        <f t="shared" si="1061"/>
        <v>-</v>
      </c>
      <c r="S1173" s="209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28" t="str">
        <f t="shared" si="1062"/>
        <v>-</v>
      </c>
      <c r="X1173" s="209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334" t="str">
        <f t="shared" si="1089"/>
        <v>-</v>
      </c>
      <c r="AC1173" s="209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334" t="str">
        <f t="shared" si="1063"/>
        <v>-</v>
      </c>
      <c r="AH1173" s="209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334" t="str">
        <f t="shared" si="1065"/>
        <v>-</v>
      </c>
      <c r="AM1173" s="209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334" t="str">
        <f t="shared" si="1067"/>
        <v>-</v>
      </c>
      <c r="AR1173" s="209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335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335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335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335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335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335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197" t="s">
        <v>1182</v>
      </c>
      <c r="C1174" s="260"/>
      <c r="D1174" s="260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28"/>
      <c r="M1174" s="129"/>
      <c r="N1174" s="130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39" t="str">
        <f t="shared" si="1061"/>
        <v>-</v>
      </c>
      <c r="S1174" s="209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28" t="str">
        <f t="shared" si="1062"/>
        <v>-</v>
      </c>
      <c r="X1174" s="209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334" t="str">
        <f t="shared" si="1089"/>
        <v>-</v>
      </c>
      <c r="AC1174" s="209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334" t="str">
        <f t="shared" si="1063"/>
        <v>-</v>
      </c>
      <c r="AH1174" s="209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334" t="str">
        <f t="shared" si="1065"/>
        <v>-</v>
      </c>
      <c r="AM1174" s="209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334" t="str">
        <f t="shared" si="1067"/>
        <v>-</v>
      </c>
      <c r="AR1174" s="209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335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335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335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335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335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335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197" t="s">
        <v>1183</v>
      </c>
      <c r="C1175" s="260"/>
      <c r="D1175" s="260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28"/>
      <c r="M1175" s="129"/>
      <c r="N1175" s="130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39" t="str">
        <f t="shared" si="1061"/>
        <v>-</v>
      </c>
      <c r="S1175" s="209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28" t="str">
        <f t="shared" si="1062"/>
        <v>-</v>
      </c>
      <c r="X1175" s="209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334" t="str">
        <f t="shared" si="1089"/>
        <v>-</v>
      </c>
      <c r="AC1175" s="209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334" t="str">
        <f t="shared" si="1063"/>
        <v>-</v>
      </c>
      <c r="AH1175" s="209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334" t="str">
        <f t="shared" si="1065"/>
        <v>-</v>
      </c>
      <c r="AM1175" s="209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334" t="str">
        <f t="shared" si="1067"/>
        <v>-</v>
      </c>
      <c r="AR1175" s="209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335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335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335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335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335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335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197" t="s">
        <v>1184</v>
      </c>
      <c r="C1176" s="260"/>
      <c r="D1176" s="260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28"/>
      <c r="M1176" s="129"/>
      <c r="N1176" s="130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39" t="str">
        <f t="shared" si="1061"/>
        <v>-</v>
      </c>
      <c r="S1176" s="209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28" t="str">
        <f t="shared" si="1062"/>
        <v>-</v>
      </c>
      <c r="X1176" s="209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334" t="str">
        <f t="shared" si="1089"/>
        <v>-</v>
      </c>
      <c r="AC1176" s="209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334" t="str">
        <f t="shared" si="1063"/>
        <v>-</v>
      </c>
      <c r="AH1176" s="209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334" t="str">
        <f t="shared" si="1065"/>
        <v>-</v>
      </c>
      <c r="AM1176" s="209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334" t="str">
        <f t="shared" si="1067"/>
        <v>-</v>
      </c>
      <c r="AR1176" s="209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335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335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335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335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335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335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197" t="s">
        <v>1185</v>
      </c>
      <c r="C1177" s="260"/>
      <c r="D1177" s="260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28"/>
      <c r="M1177" s="129"/>
      <c r="N1177" s="130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39" t="str">
        <f t="shared" si="1061"/>
        <v>-</v>
      </c>
      <c r="S1177" s="209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28" t="str">
        <f t="shared" si="1062"/>
        <v>-</v>
      </c>
      <c r="X1177" s="209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334" t="str">
        <f t="shared" si="1089"/>
        <v>-</v>
      </c>
      <c r="AC1177" s="209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334" t="str">
        <f t="shared" si="1063"/>
        <v>-</v>
      </c>
      <c r="AH1177" s="209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334" t="str">
        <f t="shared" si="1065"/>
        <v>-</v>
      </c>
      <c r="AM1177" s="209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334" t="str">
        <f t="shared" si="1067"/>
        <v>-</v>
      </c>
      <c r="AR1177" s="209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335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335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335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335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335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335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197" t="s">
        <v>1186</v>
      </c>
      <c r="C1178" s="260"/>
      <c r="D1178" s="260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28"/>
      <c r="M1178" s="129"/>
      <c r="N1178" s="130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39" t="str">
        <f t="shared" si="1061"/>
        <v>-</v>
      </c>
      <c r="S1178" s="209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28" t="str">
        <f t="shared" si="1062"/>
        <v>-</v>
      </c>
      <c r="X1178" s="209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334" t="str">
        <f t="shared" si="1089"/>
        <v>-</v>
      </c>
      <c r="AC1178" s="209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334" t="str">
        <f t="shared" si="1063"/>
        <v>-</v>
      </c>
      <c r="AH1178" s="209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334" t="str">
        <f t="shared" si="1065"/>
        <v>-</v>
      </c>
      <c r="AM1178" s="209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334" t="str">
        <f t="shared" si="1067"/>
        <v>-</v>
      </c>
      <c r="AR1178" s="209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335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335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335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335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335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335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197" t="s">
        <v>1187</v>
      </c>
      <c r="C1179" s="260"/>
      <c r="D1179" s="260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28"/>
      <c r="M1179" s="129"/>
      <c r="N1179" s="130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39" t="str">
        <f t="shared" si="1061"/>
        <v>-</v>
      </c>
      <c r="S1179" s="209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28" t="str">
        <f t="shared" si="1062"/>
        <v>-</v>
      </c>
      <c r="X1179" s="209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334" t="str">
        <f t="shared" si="1089"/>
        <v>-</v>
      </c>
      <c r="AC1179" s="209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334" t="str">
        <f t="shared" si="1063"/>
        <v>-</v>
      </c>
      <c r="AH1179" s="209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334" t="str">
        <f t="shared" si="1065"/>
        <v>-</v>
      </c>
      <c r="AM1179" s="209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334" t="str">
        <f t="shared" si="1067"/>
        <v>-</v>
      </c>
      <c r="AR1179" s="209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335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335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335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335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335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335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197" t="s">
        <v>1188</v>
      </c>
      <c r="C1180" s="260"/>
      <c r="D1180" s="260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28"/>
      <c r="M1180" s="129"/>
      <c r="N1180" s="130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39" t="str">
        <f t="shared" si="1061"/>
        <v>-</v>
      </c>
      <c r="S1180" s="209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28" t="str">
        <f t="shared" si="1062"/>
        <v>-</v>
      </c>
      <c r="X1180" s="209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334" t="str">
        <f t="shared" si="1089"/>
        <v>-</v>
      </c>
      <c r="AC1180" s="209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334" t="str">
        <f t="shared" si="1063"/>
        <v>-</v>
      </c>
      <c r="AH1180" s="209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334" t="str">
        <f t="shared" si="1065"/>
        <v>-</v>
      </c>
      <c r="AM1180" s="209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334" t="str">
        <f t="shared" si="1067"/>
        <v>-</v>
      </c>
      <c r="AR1180" s="209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335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335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335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335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335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335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197" t="s">
        <v>1189</v>
      </c>
      <c r="C1181" s="260"/>
      <c r="D1181" s="260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28"/>
      <c r="M1181" s="129"/>
      <c r="N1181" s="130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39" t="str">
        <f t="shared" si="1061"/>
        <v>-</v>
      </c>
      <c r="S1181" s="209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28" t="str">
        <f t="shared" si="1062"/>
        <v>-</v>
      </c>
      <c r="X1181" s="209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334" t="str">
        <f t="shared" si="1089"/>
        <v>-</v>
      </c>
      <c r="AC1181" s="209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334" t="str">
        <f t="shared" si="1063"/>
        <v>-</v>
      </c>
      <c r="AH1181" s="209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334" t="str">
        <f t="shared" si="1065"/>
        <v>-</v>
      </c>
      <c r="AM1181" s="209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334" t="str">
        <f t="shared" si="1067"/>
        <v>-</v>
      </c>
      <c r="AR1181" s="209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335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335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335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335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335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335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197" t="s">
        <v>1190</v>
      </c>
      <c r="C1182" s="260"/>
      <c r="D1182" s="260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28"/>
      <c r="M1182" s="129"/>
      <c r="N1182" s="130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39" t="str">
        <f t="shared" si="1061"/>
        <v>-</v>
      </c>
      <c r="S1182" s="209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28" t="str">
        <f t="shared" si="1062"/>
        <v>-</v>
      </c>
      <c r="X1182" s="209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334" t="str">
        <f t="shared" si="1089"/>
        <v>-</v>
      </c>
      <c r="AC1182" s="209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334" t="str">
        <f t="shared" si="1063"/>
        <v>-</v>
      </c>
      <c r="AH1182" s="209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334" t="str">
        <f t="shared" si="1065"/>
        <v>-</v>
      </c>
      <c r="AM1182" s="209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334" t="str">
        <f t="shared" si="1067"/>
        <v>-</v>
      </c>
      <c r="AR1182" s="209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335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335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335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335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335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335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197" t="s">
        <v>1191</v>
      </c>
      <c r="C1183" s="260"/>
      <c r="D1183" s="260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28"/>
      <c r="M1183" s="129"/>
      <c r="N1183" s="130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39" t="str">
        <f t="shared" si="1061"/>
        <v>-</v>
      </c>
      <c r="S1183" s="209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28" t="str">
        <f t="shared" si="1062"/>
        <v>-</v>
      </c>
      <c r="X1183" s="209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334" t="str">
        <f t="shared" si="1089"/>
        <v>-</v>
      </c>
      <c r="AC1183" s="209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334" t="str">
        <f t="shared" si="1063"/>
        <v>-</v>
      </c>
      <c r="AH1183" s="209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334" t="str">
        <f t="shared" si="1065"/>
        <v>-</v>
      </c>
      <c r="AM1183" s="209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334" t="str">
        <f t="shared" si="1067"/>
        <v>-</v>
      </c>
      <c r="AR1183" s="209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335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335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335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335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335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335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197" t="s">
        <v>1192</v>
      </c>
      <c r="C1184" s="260"/>
      <c r="D1184" s="260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28"/>
      <c r="M1184" s="129"/>
      <c r="N1184" s="130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39" t="str">
        <f t="shared" si="1061"/>
        <v>-</v>
      </c>
      <c r="S1184" s="209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28" t="str">
        <f t="shared" si="1062"/>
        <v>-</v>
      </c>
      <c r="X1184" s="209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334" t="str">
        <f t="shared" si="1089"/>
        <v>-</v>
      </c>
      <c r="AC1184" s="209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334" t="str">
        <f t="shared" si="1063"/>
        <v>-</v>
      </c>
      <c r="AH1184" s="209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334" t="str">
        <f t="shared" si="1065"/>
        <v>-</v>
      </c>
      <c r="AM1184" s="209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334" t="str">
        <f t="shared" si="1067"/>
        <v>-</v>
      </c>
      <c r="AR1184" s="209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335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335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335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335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335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335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197" t="s">
        <v>1193</v>
      </c>
      <c r="C1185" s="260"/>
      <c r="D1185" s="260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28"/>
      <c r="M1185" s="129"/>
      <c r="N1185" s="130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39" t="str">
        <f t="shared" si="1061"/>
        <v>-</v>
      </c>
      <c r="S1185" s="209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28" t="str">
        <f t="shared" si="1062"/>
        <v>-</v>
      </c>
      <c r="X1185" s="209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334" t="str">
        <f t="shared" si="1089"/>
        <v>-</v>
      </c>
      <c r="AC1185" s="209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334" t="str">
        <f t="shared" si="1063"/>
        <v>-</v>
      </c>
      <c r="AH1185" s="209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334" t="str">
        <f t="shared" si="1065"/>
        <v>-</v>
      </c>
      <c r="AM1185" s="209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334" t="str">
        <f t="shared" si="1067"/>
        <v>-</v>
      </c>
      <c r="AR1185" s="209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335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335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335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335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335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335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197" t="s">
        <v>1194</v>
      </c>
      <c r="C1186" s="260"/>
      <c r="D1186" s="260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28"/>
      <c r="M1186" s="129"/>
      <c r="N1186" s="130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39" t="str">
        <f t="shared" si="1061"/>
        <v>-</v>
      </c>
      <c r="S1186" s="209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28" t="str">
        <f t="shared" si="1062"/>
        <v>-</v>
      </c>
      <c r="X1186" s="209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334" t="str">
        <f t="shared" si="1089"/>
        <v>-</v>
      </c>
      <c r="AC1186" s="209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334" t="str">
        <f t="shared" si="1063"/>
        <v>-</v>
      </c>
      <c r="AH1186" s="209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334" t="str">
        <f t="shared" si="1065"/>
        <v>-</v>
      </c>
      <c r="AM1186" s="209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334" t="str">
        <f t="shared" si="1067"/>
        <v>-</v>
      </c>
      <c r="AR1186" s="209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335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335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335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335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335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335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197" t="s">
        <v>1195</v>
      </c>
      <c r="C1187" s="260"/>
      <c r="D1187" s="260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28"/>
      <c r="M1187" s="129"/>
      <c r="N1187" s="130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39" t="str">
        <f t="shared" si="1061"/>
        <v>-</v>
      </c>
      <c r="S1187" s="209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28" t="str">
        <f t="shared" si="1062"/>
        <v>-</v>
      </c>
      <c r="X1187" s="209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334" t="str">
        <f t="shared" si="1089"/>
        <v>-</v>
      </c>
      <c r="AC1187" s="209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334" t="str">
        <f t="shared" si="1063"/>
        <v>-</v>
      </c>
      <c r="AH1187" s="209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334" t="str">
        <f t="shared" si="1065"/>
        <v>-</v>
      </c>
      <c r="AM1187" s="209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334" t="str">
        <f t="shared" si="1067"/>
        <v>-</v>
      </c>
      <c r="AR1187" s="209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335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335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335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335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335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335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197" t="s">
        <v>1196</v>
      </c>
      <c r="C1188" s="260"/>
      <c r="D1188" s="260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28"/>
      <c r="M1188" s="129"/>
      <c r="N1188" s="130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39" t="str">
        <f t="shared" ref="R1188:R1251" si="1121">IF(AND($C1188&gt;0,$F1188="Electricité",$D1188&lt;DATEVALUE("30/06/2023")),P1188,"-")</f>
        <v>-</v>
      </c>
      <c r="S1188" s="209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28" t="str">
        <f t="shared" ref="W1188:X1251" si="1122">IF(AND($C1188&gt;0,$F1188="Electricité",$D1188&lt;DATEVALUE("30/06/2023")),U1188,"-")</f>
        <v>-</v>
      </c>
      <c r="X1188" s="209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334" t="str">
        <f t="shared" si="1089"/>
        <v>-</v>
      </c>
      <c r="AC1188" s="209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334" t="str">
        <f t="shared" ref="AG1188:AG1251" si="1123">IF(AND($C1188&gt;0,$F1188="Electricité",$D1188&lt;DATEVALUE("30/06/2023")),AE1188,"-")</f>
        <v>-</v>
      </c>
      <c r="AH1188" s="209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334" t="str">
        <f t="shared" ref="AL1188:AL1251" si="1125">IF(AND($C1188&gt;0,$F1188="Electricité",$D1188&lt;DATEVALUE("30/06/2023")),AJ1188,"-")</f>
        <v>-</v>
      </c>
      <c r="AM1188" s="209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334" t="str">
        <f t="shared" ref="AQ1188:AQ1251" si="1127">IF(AND($C1188&gt;0,$F1188="Electricité",$D1188&lt;DATEVALUE("30/06/2023")),AO1188,"-")</f>
        <v>-</v>
      </c>
      <c r="AR1188" s="209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335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335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335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335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335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335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197" t="s">
        <v>1197</v>
      </c>
      <c r="C1189" s="260"/>
      <c r="D1189" s="260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28"/>
      <c r="M1189" s="129"/>
      <c r="N1189" s="130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39" t="str">
        <f t="shared" si="1121"/>
        <v>-</v>
      </c>
      <c r="S1189" s="209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28" t="str">
        <f t="shared" si="1122"/>
        <v>-</v>
      </c>
      <c r="X1189" s="209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334" t="str">
        <f t="shared" ref="AB1189:AC1252" si="1149">IF(AND($C1189&gt;0,$F1189="Electricité",$D1189&lt;DATEVALUE("30/06/2023")),Z1189,"-")</f>
        <v>-</v>
      </c>
      <c r="AC1189" s="209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334" t="str">
        <f t="shared" si="1123"/>
        <v>-</v>
      </c>
      <c r="AH1189" s="209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334" t="str">
        <f t="shared" si="1125"/>
        <v>-</v>
      </c>
      <c r="AM1189" s="209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334" t="str">
        <f t="shared" si="1127"/>
        <v>-</v>
      </c>
      <c r="AR1189" s="209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335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335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335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335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335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335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197" t="s">
        <v>1198</v>
      </c>
      <c r="C1190" s="260"/>
      <c r="D1190" s="260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28"/>
      <c r="M1190" s="129"/>
      <c r="N1190" s="130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39" t="str">
        <f t="shared" si="1121"/>
        <v>-</v>
      </c>
      <c r="S1190" s="209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28" t="str">
        <f t="shared" si="1122"/>
        <v>-</v>
      </c>
      <c r="X1190" s="209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334" t="str">
        <f t="shared" si="1149"/>
        <v>-</v>
      </c>
      <c r="AC1190" s="209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334" t="str">
        <f t="shared" si="1123"/>
        <v>-</v>
      </c>
      <c r="AH1190" s="209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334" t="str">
        <f t="shared" si="1125"/>
        <v>-</v>
      </c>
      <c r="AM1190" s="209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334" t="str">
        <f t="shared" si="1127"/>
        <v>-</v>
      </c>
      <c r="AR1190" s="209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335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335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335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335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335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335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197" t="s">
        <v>1199</v>
      </c>
      <c r="C1191" s="260"/>
      <c r="D1191" s="260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28"/>
      <c r="M1191" s="129"/>
      <c r="N1191" s="130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39" t="str">
        <f t="shared" si="1121"/>
        <v>-</v>
      </c>
      <c r="S1191" s="209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28" t="str">
        <f t="shared" si="1122"/>
        <v>-</v>
      </c>
      <c r="X1191" s="209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334" t="str">
        <f t="shared" si="1149"/>
        <v>-</v>
      </c>
      <c r="AC1191" s="209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334" t="str">
        <f t="shared" si="1123"/>
        <v>-</v>
      </c>
      <c r="AH1191" s="209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334" t="str">
        <f t="shared" si="1125"/>
        <v>-</v>
      </c>
      <c r="AM1191" s="209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334" t="str">
        <f t="shared" si="1127"/>
        <v>-</v>
      </c>
      <c r="AR1191" s="209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335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335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335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335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335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335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197" t="s">
        <v>1200</v>
      </c>
      <c r="C1192" s="260"/>
      <c r="D1192" s="260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28"/>
      <c r="M1192" s="129"/>
      <c r="N1192" s="130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39" t="str">
        <f t="shared" si="1121"/>
        <v>-</v>
      </c>
      <c r="S1192" s="209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28" t="str">
        <f t="shared" si="1122"/>
        <v>-</v>
      </c>
      <c r="X1192" s="209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334" t="str">
        <f t="shared" si="1149"/>
        <v>-</v>
      </c>
      <c r="AC1192" s="209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334" t="str">
        <f t="shared" si="1123"/>
        <v>-</v>
      </c>
      <c r="AH1192" s="209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334" t="str">
        <f t="shared" si="1125"/>
        <v>-</v>
      </c>
      <c r="AM1192" s="209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334" t="str">
        <f t="shared" si="1127"/>
        <v>-</v>
      </c>
      <c r="AR1192" s="209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335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335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335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335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335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335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197" t="s">
        <v>1201</v>
      </c>
      <c r="C1193" s="260"/>
      <c r="D1193" s="260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28"/>
      <c r="M1193" s="129"/>
      <c r="N1193" s="130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39" t="str">
        <f t="shared" si="1121"/>
        <v>-</v>
      </c>
      <c r="S1193" s="209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28" t="str">
        <f t="shared" si="1122"/>
        <v>-</v>
      </c>
      <c r="X1193" s="209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334" t="str">
        <f t="shared" si="1149"/>
        <v>-</v>
      </c>
      <c r="AC1193" s="209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334" t="str">
        <f t="shared" si="1123"/>
        <v>-</v>
      </c>
      <c r="AH1193" s="209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334" t="str">
        <f t="shared" si="1125"/>
        <v>-</v>
      </c>
      <c r="AM1193" s="209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334" t="str">
        <f t="shared" si="1127"/>
        <v>-</v>
      </c>
      <c r="AR1193" s="209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335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335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335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335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335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335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197" t="s">
        <v>1202</v>
      </c>
      <c r="C1194" s="260"/>
      <c r="D1194" s="260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28"/>
      <c r="M1194" s="129"/>
      <c r="N1194" s="130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39" t="str">
        <f t="shared" si="1121"/>
        <v>-</v>
      </c>
      <c r="S1194" s="209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28" t="str">
        <f t="shared" si="1122"/>
        <v>-</v>
      </c>
      <c r="X1194" s="209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334" t="str">
        <f t="shared" si="1149"/>
        <v>-</v>
      </c>
      <c r="AC1194" s="209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334" t="str">
        <f t="shared" si="1123"/>
        <v>-</v>
      </c>
      <c r="AH1194" s="209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334" t="str">
        <f t="shared" si="1125"/>
        <v>-</v>
      </c>
      <c r="AM1194" s="209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334" t="str">
        <f t="shared" si="1127"/>
        <v>-</v>
      </c>
      <c r="AR1194" s="209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335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335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335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335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335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335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197" t="s">
        <v>1203</v>
      </c>
      <c r="C1195" s="260"/>
      <c r="D1195" s="260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28"/>
      <c r="M1195" s="129"/>
      <c r="N1195" s="130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39" t="str">
        <f t="shared" si="1121"/>
        <v>-</v>
      </c>
      <c r="S1195" s="209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28" t="str">
        <f t="shared" si="1122"/>
        <v>-</v>
      </c>
      <c r="X1195" s="209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334" t="str">
        <f t="shared" si="1149"/>
        <v>-</v>
      </c>
      <c r="AC1195" s="209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334" t="str">
        <f t="shared" si="1123"/>
        <v>-</v>
      </c>
      <c r="AH1195" s="209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334" t="str">
        <f t="shared" si="1125"/>
        <v>-</v>
      </c>
      <c r="AM1195" s="209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334" t="str">
        <f t="shared" si="1127"/>
        <v>-</v>
      </c>
      <c r="AR1195" s="209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335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335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335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335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335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335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197" t="s">
        <v>1204</v>
      </c>
      <c r="C1196" s="260"/>
      <c r="D1196" s="260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28"/>
      <c r="M1196" s="129"/>
      <c r="N1196" s="130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39" t="str">
        <f t="shared" si="1121"/>
        <v>-</v>
      </c>
      <c r="S1196" s="209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28" t="str">
        <f t="shared" si="1122"/>
        <v>-</v>
      </c>
      <c r="X1196" s="209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334" t="str">
        <f t="shared" si="1149"/>
        <v>-</v>
      </c>
      <c r="AC1196" s="209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334" t="str">
        <f t="shared" si="1123"/>
        <v>-</v>
      </c>
      <c r="AH1196" s="209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334" t="str">
        <f t="shared" si="1125"/>
        <v>-</v>
      </c>
      <c r="AM1196" s="209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334" t="str">
        <f t="shared" si="1127"/>
        <v>-</v>
      </c>
      <c r="AR1196" s="209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335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335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335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335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335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335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197" t="s">
        <v>1205</v>
      </c>
      <c r="C1197" s="260"/>
      <c r="D1197" s="260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28"/>
      <c r="M1197" s="129"/>
      <c r="N1197" s="130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39" t="str">
        <f t="shared" si="1121"/>
        <v>-</v>
      </c>
      <c r="S1197" s="209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28" t="str">
        <f t="shared" si="1122"/>
        <v>-</v>
      </c>
      <c r="X1197" s="209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334" t="str">
        <f t="shared" si="1149"/>
        <v>-</v>
      </c>
      <c r="AC1197" s="209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334" t="str">
        <f t="shared" si="1123"/>
        <v>-</v>
      </c>
      <c r="AH1197" s="209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334" t="str">
        <f t="shared" si="1125"/>
        <v>-</v>
      </c>
      <c r="AM1197" s="209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334" t="str">
        <f t="shared" si="1127"/>
        <v>-</v>
      </c>
      <c r="AR1197" s="209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335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335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335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335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335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335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197" t="s">
        <v>1206</v>
      </c>
      <c r="C1198" s="260"/>
      <c r="D1198" s="260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28"/>
      <c r="M1198" s="129"/>
      <c r="N1198" s="130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39" t="str">
        <f t="shared" si="1121"/>
        <v>-</v>
      </c>
      <c r="S1198" s="209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28" t="str">
        <f t="shared" si="1122"/>
        <v>-</v>
      </c>
      <c r="X1198" s="209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334" t="str">
        <f t="shared" si="1149"/>
        <v>-</v>
      </c>
      <c r="AC1198" s="209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334" t="str">
        <f t="shared" si="1123"/>
        <v>-</v>
      </c>
      <c r="AH1198" s="209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334" t="str">
        <f t="shared" si="1125"/>
        <v>-</v>
      </c>
      <c r="AM1198" s="209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334" t="str">
        <f t="shared" si="1127"/>
        <v>-</v>
      </c>
      <c r="AR1198" s="209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335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335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335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335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335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335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197" t="s">
        <v>1207</v>
      </c>
      <c r="C1199" s="260"/>
      <c r="D1199" s="260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28"/>
      <c r="M1199" s="129"/>
      <c r="N1199" s="130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39" t="str">
        <f t="shared" si="1121"/>
        <v>-</v>
      </c>
      <c r="S1199" s="209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28" t="str">
        <f t="shared" si="1122"/>
        <v>-</v>
      </c>
      <c r="X1199" s="209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334" t="str">
        <f t="shared" si="1149"/>
        <v>-</v>
      </c>
      <c r="AC1199" s="209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334" t="str">
        <f t="shared" si="1123"/>
        <v>-</v>
      </c>
      <c r="AH1199" s="209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334" t="str">
        <f t="shared" si="1125"/>
        <v>-</v>
      </c>
      <c r="AM1199" s="209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334" t="str">
        <f t="shared" si="1127"/>
        <v>-</v>
      </c>
      <c r="AR1199" s="209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335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335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335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335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335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335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197" t="s">
        <v>1208</v>
      </c>
      <c r="C1200" s="260"/>
      <c r="D1200" s="260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28"/>
      <c r="M1200" s="129"/>
      <c r="N1200" s="130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39" t="str">
        <f t="shared" si="1121"/>
        <v>-</v>
      </c>
      <c r="S1200" s="209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28" t="str">
        <f t="shared" si="1122"/>
        <v>-</v>
      </c>
      <c r="X1200" s="209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334" t="str">
        <f t="shared" si="1149"/>
        <v>-</v>
      </c>
      <c r="AC1200" s="209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334" t="str">
        <f t="shared" si="1123"/>
        <v>-</v>
      </c>
      <c r="AH1200" s="209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334" t="str">
        <f t="shared" si="1125"/>
        <v>-</v>
      </c>
      <c r="AM1200" s="209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334" t="str">
        <f t="shared" si="1127"/>
        <v>-</v>
      </c>
      <c r="AR1200" s="209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335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335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335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335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335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335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197" t="s">
        <v>1209</v>
      </c>
      <c r="C1201" s="260"/>
      <c r="D1201" s="260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28"/>
      <c r="M1201" s="129"/>
      <c r="N1201" s="130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39" t="str">
        <f t="shared" si="1121"/>
        <v>-</v>
      </c>
      <c r="S1201" s="209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28" t="str">
        <f t="shared" si="1122"/>
        <v>-</v>
      </c>
      <c r="X1201" s="209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334" t="str">
        <f t="shared" si="1149"/>
        <v>-</v>
      </c>
      <c r="AC1201" s="209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334" t="str">
        <f t="shared" si="1123"/>
        <v>-</v>
      </c>
      <c r="AH1201" s="209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334" t="str">
        <f t="shared" si="1125"/>
        <v>-</v>
      </c>
      <c r="AM1201" s="209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334" t="str">
        <f t="shared" si="1127"/>
        <v>-</v>
      </c>
      <c r="AR1201" s="209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335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335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335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335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335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335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197" t="s">
        <v>1210</v>
      </c>
      <c r="C1202" s="260"/>
      <c r="D1202" s="260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28"/>
      <c r="M1202" s="129"/>
      <c r="N1202" s="130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39" t="str">
        <f t="shared" si="1121"/>
        <v>-</v>
      </c>
      <c r="S1202" s="209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28" t="str">
        <f t="shared" si="1122"/>
        <v>-</v>
      </c>
      <c r="X1202" s="209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334" t="str">
        <f t="shared" si="1149"/>
        <v>-</v>
      </c>
      <c r="AC1202" s="209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334" t="str">
        <f t="shared" si="1123"/>
        <v>-</v>
      </c>
      <c r="AH1202" s="209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334" t="str">
        <f t="shared" si="1125"/>
        <v>-</v>
      </c>
      <c r="AM1202" s="209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334" t="str">
        <f t="shared" si="1127"/>
        <v>-</v>
      </c>
      <c r="AR1202" s="209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335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335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335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335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335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335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197" t="s">
        <v>1211</v>
      </c>
      <c r="C1203" s="260"/>
      <c r="D1203" s="260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28"/>
      <c r="M1203" s="129"/>
      <c r="N1203" s="130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39" t="str">
        <f t="shared" si="1121"/>
        <v>-</v>
      </c>
      <c r="S1203" s="209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28" t="str">
        <f t="shared" si="1122"/>
        <v>-</v>
      </c>
      <c r="X1203" s="209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334" t="str">
        <f t="shared" si="1149"/>
        <v>-</v>
      </c>
      <c r="AC1203" s="209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334" t="str">
        <f t="shared" si="1123"/>
        <v>-</v>
      </c>
      <c r="AH1203" s="209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334" t="str">
        <f t="shared" si="1125"/>
        <v>-</v>
      </c>
      <c r="AM1203" s="209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334" t="str">
        <f t="shared" si="1127"/>
        <v>-</v>
      </c>
      <c r="AR1203" s="209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335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335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335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335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335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335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197" t="s">
        <v>1212</v>
      </c>
      <c r="C1204" s="260"/>
      <c r="D1204" s="260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28"/>
      <c r="M1204" s="129"/>
      <c r="N1204" s="130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39" t="str">
        <f t="shared" si="1121"/>
        <v>-</v>
      </c>
      <c r="S1204" s="209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28" t="str">
        <f t="shared" si="1122"/>
        <v>-</v>
      </c>
      <c r="X1204" s="209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334" t="str">
        <f t="shared" si="1149"/>
        <v>-</v>
      </c>
      <c r="AC1204" s="209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334" t="str">
        <f t="shared" si="1123"/>
        <v>-</v>
      </c>
      <c r="AH1204" s="209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334" t="str">
        <f t="shared" si="1125"/>
        <v>-</v>
      </c>
      <c r="AM1204" s="209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334" t="str">
        <f t="shared" si="1127"/>
        <v>-</v>
      </c>
      <c r="AR1204" s="209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335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335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335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335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335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335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197" t="s">
        <v>1213</v>
      </c>
      <c r="C1205" s="260"/>
      <c r="D1205" s="260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28"/>
      <c r="M1205" s="129"/>
      <c r="N1205" s="130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39" t="str">
        <f t="shared" si="1121"/>
        <v>-</v>
      </c>
      <c r="S1205" s="209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28" t="str">
        <f t="shared" si="1122"/>
        <v>-</v>
      </c>
      <c r="X1205" s="209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334" t="str">
        <f t="shared" si="1149"/>
        <v>-</v>
      </c>
      <c r="AC1205" s="209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334" t="str">
        <f t="shared" si="1123"/>
        <v>-</v>
      </c>
      <c r="AH1205" s="209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334" t="str">
        <f t="shared" si="1125"/>
        <v>-</v>
      </c>
      <c r="AM1205" s="209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334" t="str">
        <f t="shared" si="1127"/>
        <v>-</v>
      </c>
      <c r="AR1205" s="209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335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335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335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335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335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335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197" t="s">
        <v>1214</v>
      </c>
      <c r="C1206" s="260"/>
      <c r="D1206" s="260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28"/>
      <c r="M1206" s="129"/>
      <c r="N1206" s="130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39" t="str">
        <f t="shared" si="1121"/>
        <v>-</v>
      </c>
      <c r="S1206" s="209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28" t="str">
        <f t="shared" si="1122"/>
        <v>-</v>
      </c>
      <c r="X1206" s="209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334" t="str">
        <f t="shared" si="1149"/>
        <v>-</v>
      </c>
      <c r="AC1206" s="209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334" t="str">
        <f t="shared" si="1123"/>
        <v>-</v>
      </c>
      <c r="AH1206" s="209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334" t="str">
        <f t="shared" si="1125"/>
        <v>-</v>
      </c>
      <c r="AM1206" s="209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334" t="str">
        <f t="shared" si="1127"/>
        <v>-</v>
      </c>
      <c r="AR1206" s="209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335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335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335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335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335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335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197" t="s">
        <v>1215</v>
      </c>
      <c r="C1207" s="260"/>
      <c r="D1207" s="260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28"/>
      <c r="M1207" s="129"/>
      <c r="N1207" s="130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39" t="str">
        <f t="shared" si="1121"/>
        <v>-</v>
      </c>
      <c r="S1207" s="209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28" t="str">
        <f t="shared" si="1122"/>
        <v>-</v>
      </c>
      <c r="X1207" s="209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334" t="str">
        <f t="shared" si="1149"/>
        <v>-</v>
      </c>
      <c r="AC1207" s="209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334" t="str">
        <f t="shared" si="1123"/>
        <v>-</v>
      </c>
      <c r="AH1207" s="209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334" t="str">
        <f t="shared" si="1125"/>
        <v>-</v>
      </c>
      <c r="AM1207" s="209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334" t="str">
        <f t="shared" si="1127"/>
        <v>-</v>
      </c>
      <c r="AR1207" s="209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335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335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335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335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335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335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197" t="s">
        <v>1216</v>
      </c>
      <c r="C1208" s="260"/>
      <c r="D1208" s="260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28"/>
      <c r="M1208" s="129"/>
      <c r="N1208" s="130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39" t="str">
        <f t="shared" si="1121"/>
        <v>-</v>
      </c>
      <c r="S1208" s="209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28" t="str">
        <f t="shared" si="1122"/>
        <v>-</v>
      </c>
      <c r="X1208" s="209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334" t="str">
        <f t="shared" si="1149"/>
        <v>-</v>
      </c>
      <c r="AC1208" s="209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334" t="str">
        <f t="shared" si="1123"/>
        <v>-</v>
      </c>
      <c r="AH1208" s="209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334" t="str">
        <f t="shared" si="1125"/>
        <v>-</v>
      </c>
      <c r="AM1208" s="209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334" t="str">
        <f t="shared" si="1127"/>
        <v>-</v>
      </c>
      <c r="AR1208" s="209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335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335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335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335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335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335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197" t="s">
        <v>1217</v>
      </c>
      <c r="C1209" s="260"/>
      <c r="D1209" s="260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28"/>
      <c r="M1209" s="129"/>
      <c r="N1209" s="130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39" t="str">
        <f t="shared" si="1121"/>
        <v>-</v>
      </c>
      <c r="S1209" s="209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28" t="str">
        <f t="shared" si="1122"/>
        <v>-</v>
      </c>
      <c r="X1209" s="209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334" t="str">
        <f t="shared" si="1149"/>
        <v>-</v>
      </c>
      <c r="AC1209" s="209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334" t="str">
        <f t="shared" si="1123"/>
        <v>-</v>
      </c>
      <c r="AH1209" s="209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334" t="str">
        <f t="shared" si="1125"/>
        <v>-</v>
      </c>
      <c r="AM1209" s="209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334" t="str">
        <f t="shared" si="1127"/>
        <v>-</v>
      </c>
      <c r="AR1209" s="209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335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335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335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335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335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335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197" t="s">
        <v>1218</v>
      </c>
      <c r="C1210" s="260"/>
      <c r="D1210" s="260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28"/>
      <c r="M1210" s="129"/>
      <c r="N1210" s="130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39" t="str">
        <f t="shared" si="1121"/>
        <v>-</v>
      </c>
      <c r="S1210" s="209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28" t="str">
        <f t="shared" si="1122"/>
        <v>-</v>
      </c>
      <c r="X1210" s="209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334" t="str">
        <f t="shared" si="1149"/>
        <v>-</v>
      </c>
      <c r="AC1210" s="209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334" t="str">
        <f t="shared" si="1123"/>
        <v>-</v>
      </c>
      <c r="AH1210" s="209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334" t="str">
        <f t="shared" si="1125"/>
        <v>-</v>
      </c>
      <c r="AM1210" s="209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334" t="str">
        <f t="shared" si="1127"/>
        <v>-</v>
      </c>
      <c r="AR1210" s="209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335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335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335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335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335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335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197" t="s">
        <v>1219</v>
      </c>
      <c r="C1211" s="260"/>
      <c r="D1211" s="260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28"/>
      <c r="M1211" s="129"/>
      <c r="N1211" s="130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39" t="str">
        <f t="shared" si="1121"/>
        <v>-</v>
      </c>
      <c r="S1211" s="209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28" t="str">
        <f t="shared" si="1122"/>
        <v>-</v>
      </c>
      <c r="X1211" s="209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334" t="str">
        <f t="shared" si="1149"/>
        <v>-</v>
      </c>
      <c r="AC1211" s="209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334" t="str">
        <f t="shared" si="1123"/>
        <v>-</v>
      </c>
      <c r="AH1211" s="209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334" t="str">
        <f t="shared" si="1125"/>
        <v>-</v>
      </c>
      <c r="AM1211" s="209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334" t="str">
        <f t="shared" si="1127"/>
        <v>-</v>
      </c>
      <c r="AR1211" s="209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335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335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335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335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335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335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197" t="s">
        <v>1220</v>
      </c>
      <c r="C1212" s="260"/>
      <c r="D1212" s="260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28"/>
      <c r="M1212" s="129"/>
      <c r="N1212" s="130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39" t="str">
        <f t="shared" si="1121"/>
        <v>-</v>
      </c>
      <c r="S1212" s="209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28" t="str">
        <f t="shared" si="1122"/>
        <v>-</v>
      </c>
      <c r="X1212" s="209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334" t="str">
        <f t="shared" si="1149"/>
        <v>-</v>
      </c>
      <c r="AC1212" s="209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334" t="str">
        <f t="shared" si="1123"/>
        <v>-</v>
      </c>
      <c r="AH1212" s="209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334" t="str">
        <f t="shared" si="1125"/>
        <v>-</v>
      </c>
      <c r="AM1212" s="209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334" t="str">
        <f t="shared" si="1127"/>
        <v>-</v>
      </c>
      <c r="AR1212" s="209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335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335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335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335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335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335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197" t="s">
        <v>1221</v>
      </c>
      <c r="C1213" s="260"/>
      <c r="D1213" s="260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28"/>
      <c r="M1213" s="129"/>
      <c r="N1213" s="130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39" t="str">
        <f t="shared" si="1121"/>
        <v>-</v>
      </c>
      <c r="S1213" s="209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28" t="str">
        <f t="shared" si="1122"/>
        <v>-</v>
      </c>
      <c r="X1213" s="209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334" t="str">
        <f t="shared" si="1149"/>
        <v>-</v>
      </c>
      <c r="AC1213" s="209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334" t="str">
        <f t="shared" si="1123"/>
        <v>-</v>
      </c>
      <c r="AH1213" s="209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334" t="str">
        <f t="shared" si="1125"/>
        <v>-</v>
      </c>
      <c r="AM1213" s="209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334" t="str">
        <f t="shared" si="1127"/>
        <v>-</v>
      </c>
      <c r="AR1213" s="209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335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335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335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335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335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335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197" t="s">
        <v>1222</v>
      </c>
      <c r="C1214" s="260"/>
      <c r="D1214" s="260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28"/>
      <c r="M1214" s="129"/>
      <c r="N1214" s="130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39" t="str">
        <f t="shared" si="1121"/>
        <v>-</v>
      </c>
      <c r="S1214" s="209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28" t="str">
        <f t="shared" si="1122"/>
        <v>-</v>
      </c>
      <c r="X1214" s="209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334" t="str">
        <f t="shared" si="1149"/>
        <v>-</v>
      </c>
      <c r="AC1214" s="209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334" t="str">
        <f t="shared" si="1123"/>
        <v>-</v>
      </c>
      <c r="AH1214" s="209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334" t="str">
        <f t="shared" si="1125"/>
        <v>-</v>
      </c>
      <c r="AM1214" s="209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334" t="str">
        <f t="shared" si="1127"/>
        <v>-</v>
      </c>
      <c r="AR1214" s="209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335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335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335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335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335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335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197" t="s">
        <v>1223</v>
      </c>
      <c r="C1215" s="260"/>
      <c r="D1215" s="260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28"/>
      <c r="M1215" s="129"/>
      <c r="N1215" s="130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39" t="str">
        <f t="shared" si="1121"/>
        <v>-</v>
      </c>
      <c r="S1215" s="209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28" t="str">
        <f t="shared" si="1122"/>
        <v>-</v>
      </c>
      <c r="X1215" s="209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334" t="str">
        <f t="shared" si="1149"/>
        <v>-</v>
      </c>
      <c r="AC1215" s="209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334" t="str">
        <f t="shared" si="1123"/>
        <v>-</v>
      </c>
      <c r="AH1215" s="209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334" t="str">
        <f t="shared" si="1125"/>
        <v>-</v>
      </c>
      <c r="AM1215" s="209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334" t="str">
        <f t="shared" si="1127"/>
        <v>-</v>
      </c>
      <c r="AR1215" s="209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335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335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335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335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335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335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197" t="s">
        <v>1224</v>
      </c>
      <c r="C1216" s="260"/>
      <c r="D1216" s="260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28"/>
      <c r="M1216" s="129"/>
      <c r="N1216" s="130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39" t="str">
        <f t="shared" si="1121"/>
        <v>-</v>
      </c>
      <c r="S1216" s="209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28" t="str">
        <f t="shared" si="1122"/>
        <v>-</v>
      </c>
      <c r="X1216" s="209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334" t="str">
        <f t="shared" si="1149"/>
        <v>-</v>
      </c>
      <c r="AC1216" s="209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334" t="str">
        <f t="shared" si="1123"/>
        <v>-</v>
      </c>
      <c r="AH1216" s="209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334" t="str">
        <f t="shared" si="1125"/>
        <v>-</v>
      </c>
      <c r="AM1216" s="209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334" t="str">
        <f t="shared" si="1127"/>
        <v>-</v>
      </c>
      <c r="AR1216" s="209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335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335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335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335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335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335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197" t="s">
        <v>1225</v>
      </c>
      <c r="C1217" s="260"/>
      <c r="D1217" s="260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28"/>
      <c r="M1217" s="129"/>
      <c r="N1217" s="130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39" t="str">
        <f t="shared" si="1121"/>
        <v>-</v>
      </c>
      <c r="S1217" s="209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28" t="str">
        <f t="shared" si="1122"/>
        <v>-</v>
      </c>
      <c r="X1217" s="209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334" t="str">
        <f t="shared" si="1149"/>
        <v>-</v>
      </c>
      <c r="AC1217" s="209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334" t="str">
        <f t="shared" si="1123"/>
        <v>-</v>
      </c>
      <c r="AH1217" s="209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334" t="str">
        <f t="shared" si="1125"/>
        <v>-</v>
      </c>
      <c r="AM1217" s="209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334" t="str">
        <f t="shared" si="1127"/>
        <v>-</v>
      </c>
      <c r="AR1217" s="209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335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335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335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335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335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335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197" t="s">
        <v>1226</v>
      </c>
      <c r="C1218" s="260"/>
      <c r="D1218" s="260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28"/>
      <c r="M1218" s="129"/>
      <c r="N1218" s="130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39" t="str">
        <f t="shared" si="1121"/>
        <v>-</v>
      </c>
      <c r="S1218" s="209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28" t="str">
        <f t="shared" si="1122"/>
        <v>-</v>
      </c>
      <c r="X1218" s="209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334" t="str">
        <f t="shared" si="1149"/>
        <v>-</v>
      </c>
      <c r="AC1218" s="209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334" t="str">
        <f t="shared" si="1123"/>
        <v>-</v>
      </c>
      <c r="AH1218" s="209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334" t="str">
        <f t="shared" si="1125"/>
        <v>-</v>
      </c>
      <c r="AM1218" s="209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334" t="str">
        <f t="shared" si="1127"/>
        <v>-</v>
      </c>
      <c r="AR1218" s="209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335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335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335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335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335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335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197" t="s">
        <v>1227</v>
      </c>
      <c r="C1219" s="260"/>
      <c r="D1219" s="260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28"/>
      <c r="M1219" s="129"/>
      <c r="N1219" s="130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39" t="str">
        <f t="shared" si="1121"/>
        <v>-</v>
      </c>
      <c r="S1219" s="209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28" t="str">
        <f t="shared" si="1122"/>
        <v>-</v>
      </c>
      <c r="X1219" s="209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334" t="str">
        <f t="shared" si="1149"/>
        <v>-</v>
      </c>
      <c r="AC1219" s="209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334" t="str">
        <f t="shared" si="1123"/>
        <v>-</v>
      </c>
      <c r="AH1219" s="209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334" t="str">
        <f t="shared" si="1125"/>
        <v>-</v>
      </c>
      <c r="AM1219" s="209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334" t="str">
        <f t="shared" si="1127"/>
        <v>-</v>
      </c>
      <c r="AR1219" s="209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335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335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335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335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335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335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197" t="s">
        <v>1228</v>
      </c>
      <c r="C1220" s="260"/>
      <c r="D1220" s="260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28"/>
      <c r="M1220" s="129"/>
      <c r="N1220" s="130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39" t="str">
        <f t="shared" si="1121"/>
        <v>-</v>
      </c>
      <c r="S1220" s="209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28" t="str">
        <f t="shared" si="1122"/>
        <v>-</v>
      </c>
      <c r="X1220" s="209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334" t="str">
        <f t="shared" si="1149"/>
        <v>-</v>
      </c>
      <c r="AC1220" s="209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334" t="str">
        <f t="shared" si="1123"/>
        <v>-</v>
      </c>
      <c r="AH1220" s="209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334" t="str">
        <f t="shared" si="1125"/>
        <v>-</v>
      </c>
      <c r="AM1220" s="209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334" t="str">
        <f t="shared" si="1127"/>
        <v>-</v>
      </c>
      <c r="AR1220" s="209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335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335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335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335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335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335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197" t="s">
        <v>1229</v>
      </c>
      <c r="C1221" s="260"/>
      <c r="D1221" s="260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28"/>
      <c r="M1221" s="129"/>
      <c r="N1221" s="130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39" t="str">
        <f t="shared" si="1121"/>
        <v>-</v>
      </c>
      <c r="S1221" s="209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28" t="str">
        <f t="shared" si="1122"/>
        <v>-</v>
      </c>
      <c r="X1221" s="209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334" t="str">
        <f t="shared" si="1149"/>
        <v>-</v>
      </c>
      <c r="AC1221" s="209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334" t="str">
        <f t="shared" si="1123"/>
        <v>-</v>
      </c>
      <c r="AH1221" s="209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334" t="str">
        <f t="shared" si="1125"/>
        <v>-</v>
      </c>
      <c r="AM1221" s="209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334" t="str">
        <f t="shared" si="1127"/>
        <v>-</v>
      </c>
      <c r="AR1221" s="209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335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335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335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335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335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335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197" t="s">
        <v>1230</v>
      </c>
      <c r="C1222" s="260"/>
      <c r="D1222" s="260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28"/>
      <c r="M1222" s="129"/>
      <c r="N1222" s="130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39" t="str">
        <f t="shared" si="1121"/>
        <v>-</v>
      </c>
      <c r="S1222" s="209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28" t="str">
        <f t="shared" si="1122"/>
        <v>-</v>
      </c>
      <c r="X1222" s="209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334" t="str">
        <f t="shared" si="1149"/>
        <v>-</v>
      </c>
      <c r="AC1222" s="209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334" t="str">
        <f t="shared" si="1123"/>
        <v>-</v>
      </c>
      <c r="AH1222" s="209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334" t="str">
        <f t="shared" si="1125"/>
        <v>-</v>
      </c>
      <c r="AM1222" s="209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334" t="str">
        <f t="shared" si="1127"/>
        <v>-</v>
      </c>
      <c r="AR1222" s="209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335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335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335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335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335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335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197" t="s">
        <v>1231</v>
      </c>
      <c r="C1223" s="260"/>
      <c r="D1223" s="260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28"/>
      <c r="M1223" s="129"/>
      <c r="N1223" s="130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39" t="str">
        <f t="shared" si="1121"/>
        <v>-</v>
      </c>
      <c r="S1223" s="209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28" t="str">
        <f t="shared" si="1122"/>
        <v>-</v>
      </c>
      <c r="X1223" s="209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334" t="str">
        <f t="shared" si="1149"/>
        <v>-</v>
      </c>
      <c r="AC1223" s="209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334" t="str">
        <f t="shared" si="1123"/>
        <v>-</v>
      </c>
      <c r="AH1223" s="209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334" t="str">
        <f t="shared" si="1125"/>
        <v>-</v>
      </c>
      <c r="AM1223" s="209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334" t="str">
        <f t="shared" si="1127"/>
        <v>-</v>
      </c>
      <c r="AR1223" s="209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335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335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335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335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335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335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197" t="s">
        <v>1232</v>
      </c>
      <c r="C1224" s="260"/>
      <c r="D1224" s="260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28"/>
      <c r="M1224" s="129"/>
      <c r="N1224" s="130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39" t="str">
        <f t="shared" si="1121"/>
        <v>-</v>
      </c>
      <c r="S1224" s="209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28" t="str">
        <f t="shared" si="1122"/>
        <v>-</v>
      </c>
      <c r="X1224" s="209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334" t="str">
        <f t="shared" si="1149"/>
        <v>-</v>
      </c>
      <c r="AC1224" s="209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334" t="str">
        <f t="shared" si="1123"/>
        <v>-</v>
      </c>
      <c r="AH1224" s="209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334" t="str">
        <f t="shared" si="1125"/>
        <v>-</v>
      </c>
      <c r="AM1224" s="209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334" t="str">
        <f t="shared" si="1127"/>
        <v>-</v>
      </c>
      <c r="AR1224" s="209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335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335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335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335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335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335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197" t="s">
        <v>1233</v>
      </c>
      <c r="C1225" s="260"/>
      <c r="D1225" s="260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28"/>
      <c r="M1225" s="129"/>
      <c r="N1225" s="130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39" t="str">
        <f t="shared" si="1121"/>
        <v>-</v>
      </c>
      <c r="S1225" s="209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28" t="str">
        <f t="shared" si="1122"/>
        <v>-</v>
      </c>
      <c r="X1225" s="209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334" t="str">
        <f t="shared" si="1149"/>
        <v>-</v>
      </c>
      <c r="AC1225" s="209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334" t="str">
        <f t="shared" si="1123"/>
        <v>-</v>
      </c>
      <c r="AH1225" s="209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334" t="str">
        <f t="shared" si="1125"/>
        <v>-</v>
      </c>
      <c r="AM1225" s="209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334" t="str">
        <f t="shared" si="1127"/>
        <v>-</v>
      </c>
      <c r="AR1225" s="209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335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335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335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335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335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335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197" t="s">
        <v>1234</v>
      </c>
      <c r="C1226" s="260"/>
      <c r="D1226" s="260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28"/>
      <c r="M1226" s="129"/>
      <c r="N1226" s="130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39" t="str">
        <f t="shared" si="1121"/>
        <v>-</v>
      </c>
      <c r="S1226" s="209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28" t="str">
        <f t="shared" si="1122"/>
        <v>-</v>
      </c>
      <c r="X1226" s="209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334" t="str">
        <f t="shared" si="1149"/>
        <v>-</v>
      </c>
      <c r="AC1226" s="209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334" t="str">
        <f t="shared" si="1123"/>
        <v>-</v>
      </c>
      <c r="AH1226" s="209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334" t="str">
        <f t="shared" si="1125"/>
        <v>-</v>
      </c>
      <c r="AM1226" s="209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334" t="str">
        <f t="shared" si="1127"/>
        <v>-</v>
      </c>
      <c r="AR1226" s="209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335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335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335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335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335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335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197" t="s">
        <v>1235</v>
      </c>
      <c r="C1227" s="260"/>
      <c r="D1227" s="260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28"/>
      <c r="M1227" s="129"/>
      <c r="N1227" s="130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39" t="str">
        <f t="shared" si="1121"/>
        <v>-</v>
      </c>
      <c r="S1227" s="209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28" t="str">
        <f t="shared" si="1122"/>
        <v>-</v>
      </c>
      <c r="X1227" s="209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334" t="str">
        <f t="shared" si="1149"/>
        <v>-</v>
      </c>
      <c r="AC1227" s="209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334" t="str">
        <f t="shared" si="1123"/>
        <v>-</v>
      </c>
      <c r="AH1227" s="209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334" t="str">
        <f t="shared" si="1125"/>
        <v>-</v>
      </c>
      <c r="AM1227" s="209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334" t="str">
        <f t="shared" si="1127"/>
        <v>-</v>
      </c>
      <c r="AR1227" s="209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335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335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335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335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335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335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197" t="s">
        <v>1236</v>
      </c>
      <c r="C1228" s="260"/>
      <c r="D1228" s="260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28"/>
      <c r="M1228" s="129"/>
      <c r="N1228" s="130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39" t="str">
        <f t="shared" si="1121"/>
        <v>-</v>
      </c>
      <c r="S1228" s="209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28" t="str">
        <f t="shared" si="1122"/>
        <v>-</v>
      </c>
      <c r="X1228" s="209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334" t="str">
        <f t="shared" si="1149"/>
        <v>-</v>
      </c>
      <c r="AC1228" s="209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334" t="str">
        <f t="shared" si="1123"/>
        <v>-</v>
      </c>
      <c r="AH1228" s="209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334" t="str">
        <f t="shared" si="1125"/>
        <v>-</v>
      </c>
      <c r="AM1228" s="209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334" t="str">
        <f t="shared" si="1127"/>
        <v>-</v>
      </c>
      <c r="AR1228" s="209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335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335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335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335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335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335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197" t="s">
        <v>1237</v>
      </c>
      <c r="C1229" s="260"/>
      <c r="D1229" s="260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28"/>
      <c r="M1229" s="129"/>
      <c r="N1229" s="130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39" t="str">
        <f t="shared" si="1121"/>
        <v>-</v>
      </c>
      <c r="S1229" s="209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28" t="str">
        <f t="shared" si="1122"/>
        <v>-</v>
      </c>
      <c r="X1229" s="209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334" t="str">
        <f t="shared" si="1149"/>
        <v>-</v>
      </c>
      <c r="AC1229" s="209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334" t="str">
        <f t="shared" si="1123"/>
        <v>-</v>
      </c>
      <c r="AH1229" s="209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334" t="str">
        <f t="shared" si="1125"/>
        <v>-</v>
      </c>
      <c r="AM1229" s="209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334" t="str">
        <f t="shared" si="1127"/>
        <v>-</v>
      </c>
      <c r="AR1229" s="209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335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335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335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335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335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335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197" t="s">
        <v>1238</v>
      </c>
      <c r="C1230" s="260"/>
      <c r="D1230" s="260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28"/>
      <c r="M1230" s="129"/>
      <c r="N1230" s="130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39" t="str">
        <f t="shared" si="1121"/>
        <v>-</v>
      </c>
      <c r="S1230" s="209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28" t="str">
        <f t="shared" si="1122"/>
        <v>-</v>
      </c>
      <c r="X1230" s="209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334" t="str">
        <f t="shared" si="1149"/>
        <v>-</v>
      </c>
      <c r="AC1230" s="209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334" t="str">
        <f t="shared" si="1123"/>
        <v>-</v>
      </c>
      <c r="AH1230" s="209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334" t="str">
        <f t="shared" si="1125"/>
        <v>-</v>
      </c>
      <c r="AM1230" s="209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334" t="str">
        <f t="shared" si="1127"/>
        <v>-</v>
      </c>
      <c r="AR1230" s="209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335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335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335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335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335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335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197" t="s">
        <v>1239</v>
      </c>
      <c r="C1231" s="260"/>
      <c r="D1231" s="260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28"/>
      <c r="M1231" s="129"/>
      <c r="N1231" s="130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39" t="str">
        <f t="shared" si="1121"/>
        <v>-</v>
      </c>
      <c r="S1231" s="209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28" t="str">
        <f t="shared" si="1122"/>
        <v>-</v>
      </c>
      <c r="X1231" s="209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334" t="str">
        <f t="shared" si="1149"/>
        <v>-</v>
      </c>
      <c r="AC1231" s="209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334" t="str">
        <f t="shared" si="1123"/>
        <v>-</v>
      </c>
      <c r="AH1231" s="209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334" t="str">
        <f t="shared" si="1125"/>
        <v>-</v>
      </c>
      <c r="AM1231" s="209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334" t="str">
        <f t="shared" si="1127"/>
        <v>-</v>
      </c>
      <c r="AR1231" s="209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335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335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335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335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335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335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197" t="s">
        <v>1240</v>
      </c>
      <c r="C1232" s="260"/>
      <c r="D1232" s="260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28"/>
      <c r="M1232" s="129"/>
      <c r="N1232" s="130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39" t="str">
        <f t="shared" si="1121"/>
        <v>-</v>
      </c>
      <c r="S1232" s="209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28" t="str">
        <f t="shared" si="1122"/>
        <v>-</v>
      </c>
      <c r="X1232" s="209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334" t="str">
        <f t="shared" si="1149"/>
        <v>-</v>
      </c>
      <c r="AC1232" s="209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334" t="str">
        <f t="shared" si="1123"/>
        <v>-</v>
      </c>
      <c r="AH1232" s="209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334" t="str">
        <f t="shared" si="1125"/>
        <v>-</v>
      </c>
      <c r="AM1232" s="209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334" t="str">
        <f t="shared" si="1127"/>
        <v>-</v>
      </c>
      <c r="AR1232" s="209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335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335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335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335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335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335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197" t="s">
        <v>1241</v>
      </c>
      <c r="C1233" s="260"/>
      <c r="D1233" s="260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28"/>
      <c r="M1233" s="129"/>
      <c r="N1233" s="130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39" t="str">
        <f t="shared" si="1121"/>
        <v>-</v>
      </c>
      <c r="S1233" s="209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28" t="str">
        <f t="shared" si="1122"/>
        <v>-</v>
      </c>
      <c r="X1233" s="209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334" t="str">
        <f t="shared" si="1149"/>
        <v>-</v>
      </c>
      <c r="AC1233" s="209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334" t="str">
        <f t="shared" si="1123"/>
        <v>-</v>
      </c>
      <c r="AH1233" s="209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334" t="str">
        <f t="shared" si="1125"/>
        <v>-</v>
      </c>
      <c r="AM1233" s="209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334" t="str">
        <f t="shared" si="1127"/>
        <v>-</v>
      </c>
      <c r="AR1233" s="209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335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335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335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335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335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335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197" t="s">
        <v>1242</v>
      </c>
      <c r="C1234" s="260"/>
      <c r="D1234" s="260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28"/>
      <c r="M1234" s="129"/>
      <c r="N1234" s="130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39" t="str">
        <f t="shared" si="1121"/>
        <v>-</v>
      </c>
      <c r="S1234" s="209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28" t="str">
        <f t="shared" si="1122"/>
        <v>-</v>
      </c>
      <c r="X1234" s="209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334" t="str">
        <f t="shared" si="1149"/>
        <v>-</v>
      </c>
      <c r="AC1234" s="209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334" t="str">
        <f t="shared" si="1123"/>
        <v>-</v>
      </c>
      <c r="AH1234" s="209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334" t="str">
        <f t="shared" si="1125"/>
        <v>-</v>
      </c>
      <c r="AM1234" s="209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334" t="str">
        <f t="shared" si="1127"/>
        <v>-</v>
      </c>
      <c r="AR1234" s="209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335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335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335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335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335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335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197" t="s">
        <v>1243</v>
      </c>
      <c r="C1235" s="260"/>
      <c r="D1235" s="260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28"/>
      <c r="M1235" s="129"/>
      <c r="N1235" s="130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39" t="str">
        <f t="shared" si="1121"/>
        <v>-</v>
      </c>
      <c r="S1235" s="209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28" t="str">
        <f t="shared" si="1122"/>
        <v>-</v>
      </c>
      <c r="X1235" s="209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334" t="str">
        <f t="shared" si="1149"/>
        <v>-</v>
      </c>
      <c r="AC1235" s="209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334" t="str">
        <f t="shared" si="1123"/>
        <v>-</v>
      </c>
      <c r="AH1235" s="209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334" t="str">
        <f t="shared" si="1125"/>
        <v>-</v>
      </c>
      <c r="AM1235" s="209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334" t="str">
        <f t="shared" si="1127"/>
        <v>-</v>
      </c>
      <c r="AR1235" s="209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335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335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335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335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335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335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197" t="s">
        <v>1244</v>
      </c>
      <c r="C1236" s="260"/>
      <c r="D1236" s="260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28"/>
      <c r="M1236" s="129"/>
      <c r="N1236" s="130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39" t="str">
        <f t="shared" si="1121"/>
        <v>-</v>
      </c>
      <c r="S1236" s="209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28" t="str">
        <f t="shared" si="1122"/>
        <v>-</v>
      </c>
      <c r="X1236" s="209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334" t="str">
        <f t="shared" si="1149"/>
        <v>-</v>
      </c>
      <c r="AC1236" s="209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334" t="str">
        <f t="shared" si="1123"/>
        <v>-</v>
      </c>
      <c r="AH1236" s="209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334" t="str">
        <f t="shared" si="1125"/>
        <v>-</v>
      </c>
      <c r="AM1236" s="209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334" t="str">
        <f t="shared" si="1127"/>
        <v>-</v>
      </c>
      <c r="AR1236" s="209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335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335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335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335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335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335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197" t="s">
        <v>1245</v>
      </c>
      <c r="C1237" s="260"/>
      <c r="D1237" s="260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28"/>
      <c r="M1237" s="129"/>
      <c r="N1237" s="130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39" t="str">
        <f t="shared" si="1121"/>
        <v>-</v>
      </c>
      <c r="S1237" s="209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28" t="str">
        <f t="shared" si="1122"/>
        <v>-</v>
      </c>
      <c r="X1237" s="209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334" t="str">
        <f t="shared" si="1149"/>
        <v>-</v>
      </c>
      <c r="AC1237" s="209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334" t="str">
        <f t="shared" si="1123"/>
        <v>-</v>
      </c>
      <c r="AH1237" s="209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334" t="str">
        <f t="shared" si="1125"/>
        <v>-</v>
      </c>
      <c r="AM1237" s="209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334" t="str">
        <f t="shared" si="1127"/>
        <v>-</v>
      </c>
      <c r="AR1237" s="209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335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335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335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335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335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335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197" t="s">
        <v>1246</v>
      </c>
      <c r="C1238" s="260"/>
      <c r="D1238" s="260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28"/>
      <c r="M1238" s="129"/>
      <c r="N1238" s="130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39" t="str">
        <f t="shared" si="1121"/>
        <v>-</v>
      </c>
      <c r="S1238" s="209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28" t="str">
        <f t="shared" si="1122"/>
        <v>-</v>
      </c>
      <c r="X1238" s="209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334" t="str">
        <f t="shared" si="1149"/>
        <v>-</v>
      </c>
      <c r="AC1238" s="209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334" t="str">
        <f t="shared" si="1123"/>
        <v>-</v>
      </c>
      <c r="AH1238" s="209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334" t="str">
        <f t="shared" si="1125"/>
        <v>-</v>
      </c>
      <c r="AM1238" s="209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334" t="str">
        <f t="shared" si="1127"/>
        <v>-</v>
      </c>
      <c r="AR1238" s="209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335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335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335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335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335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335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197" t="s">
        <v>1247</v>
      </c>
      <c r="C1239" s="260"/>
      <c r="D1239" s="260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28"/>
      <c r="M1239" s="129"/>
      <c r="N1239" s="130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39" t="str">
        <f t="shared" si="1121"/>
        <v>-</v>
      </c>
      <c r="S1239" s="209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28" t="str">
        <f t="shared" si="1122"/>
        <v>-</v>
      </c>
      <c r="X1239" s="209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334" t="str">
        <f t="shared" si="1149"/>
        <v>-</v>
      </c>
      <c r="AC1239" s="209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334" t="str">
        <f t="shared" si="1123"/>
        <v>-</v>
      </c>
      <c r="AH1239" s="209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334" t="str">
        <f t="shared" si="1125"/>
        <v>-</v>
      </c>
      <c r="AM1239" s="209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334" t="str">
        <f t="shared" si="1127"/>
        <v>-</v>
      </c>
      <c r="AR1239" s="209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335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335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335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335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335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335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197" t="s">
        <v>1248</v>
      </c>
      <c r="C1240" s="260"/>
      <c r="D1240" s="260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28"/>
      <c r="M1240" s="129"/>
      <c r="N1240" s="130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39" t="str">
        <f t="shared" si="1121"/>
        <v>-</v>
      </c>
      <c r="S1240" s="209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28" t="str">
        <f t="shared" si="1122"/>
        <v>-</v>
      </c>
      <c r="X1240" s="209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334" t="str">
        <f t="shared" si="1149"/>
        <v>-</v>
      </c>
      <c r="AC1240" s="209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334" t="str">
        <f t="shared" si="1123"/>
        <v>-</v>
      </c>
      <c r="AH1240" s="209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334" t="str">
        <f t="shared" si="1125"/>
        <v>-</v>
      </c>
      <c r="AM1240" s="209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334" t="str">
        <f t="shared" si="1127"/>
        <v>-</v>
      </c>
      <c r="AR1240" s="209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335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335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335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335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335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335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197" t="s">
        <v>1249</v>
      </c>
      <c r="C1241" s="260"/>
      <c r="D1241" s="260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28"/>
      <c r="M1241" s="129"/>
      <c r="N1241" s="130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39" t="str">
        <f t="shared" si="1121"/>
        <v>-</v>
      </c>
      <c r="S1241" s="209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28" t="str">
        <f t="shared" si="1122"/>
        <v>-</v>
      </c>
      <c r="X1241" s="209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334" t="str">
        <f t="shared" si="1149"/>
        <v>-</v>
      </c>
      <c r="AC1241" s="209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334" t="str">
        <f t="shared" si="1123"/>
        <v>-</v>
      </c>
      <c r="AH1241" s="209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334" t="str">
        <f t="shared" si="1125"/>
        <v>-</v>
      </c>
      <c r="AM1241" s="209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334" t="str">
        <f t="shared" si="1127"/>
        <v>-</v>
      </c>
      <c r="AR1241" s="209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335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335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335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335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335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335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197" t="s">
        <v>1250</v>
      </c>
      <c r="C1242" s="260"/>
      <c r="D1242" s="260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28"/>
      <c r="M1242" s="129"/>
      <c r="N1242" s="130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39" t="str">
        <f t="shared" si="1121"/>
        <v>-</v>
      </c>
      <c r="S1242" s="209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28" t="str">
        <f t="shared" si="1122"/>
        <v>-</v>
      </c>
      <c r="X1242" s="209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334" t="str">
        <f t="shared" si="1149"/>
        <v>-</v>
      </c>
      <c r="AC1242" s="209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334" t="str">
        <f t="shared" si="1123"/>
        <v>-</v>
      </c>
      <c r="AH1242" s="209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334" t="str">
        <f t="shared" si="1125"/>
        <v>-</v>
      </c>
      <c r="AM1242" s="209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334" t="str">
        <f t="shared" si="1127"/>
        <v>-</v>
      </c>
      <c r="AR1242" s="209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335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335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335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335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335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335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197" t="s">
        <v>1251</v>
      </c>
      <c r="C1243" s="260"/>
      <c r="D1243" s="260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28"/>
      <c r="M1243" s="129"/>
      <c r="N1243" s="130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39" t="str">
        <f t="shared" si="1121"/>
        <v>-</v>
      </c>
      <c r="S1243" s="209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28" t="str">
        <f t="shared" si="1122"/>
        <v>-</v>
      </c>
      <c r="X1243" s="209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334" t="str">
        <f t="shared" si="1149"/>
        <v>-</v>
      </c>
      <c r="AC1243" s="209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334" t="str">
        <f t="shared" si="1123"/>
        <v>-</v>
      </c>
      <c r="AH1243" s="209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334" t="str">
        <f t="shared" si="1125"/>
        <v>-</v>
      </c>
      <c r="AM1243" s="209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334" t="str">
        <f t="shared" si="1127"/>
        <v>-</v>
      </c>
      <c r="AR1243" s="209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335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335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335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335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335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335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197" t="s">
        <v>1252</v>
      </c>
      <c r="C1244" s="260"/>
      <c r="D1244" s="260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28"/>
      <c r="M1244" s="129"/>
      <c r="N1244" s="130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39" t="str">
        <f t="shared" si="1121"/>
        <v>-</v>
      </c>
      <c r="S1244" s="209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28" t="str">
        <f t="shared" si="1122"/>
        <v>-</v>
      </c>
      <c r="X1244" s="209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334" t="str">
        <f t="shared" si="1149"/>
        <v>-</v>
      </c>
      <c r="AC1244" s="209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334" t="str">
        <f t="shared" si="1123"/>
        <v>-</v>
      </c>
      <c r="AH1244" s="209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334" t="str">
        <f t="shared" si="1125"/>
        <v>-</v>
      </c>
      <c r="AM1244" s="209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334" t="str">
        <f t="shared" si="1127"/>
        <v>-</v>
      </c>
      <c r="AR1244" s="209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335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335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335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335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335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335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197" t="s">
        <v>1253</v>
      </c>
      <c r="C1245" s="260"/>
      <c r="D1245" s="260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28"/>
      <c r="M1245" s="129"/>
      <c r="N1245" s="130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39" t="str">
        <f t="shared" si="1121"/>
        <v>-</v>
      </c>
      <c r="S1245" s="209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28" t="str">
        <f t="shared" si="1122"/>
        <v>-</v>
      </c>
      <c r="X1245" s="209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334" t="str">
        <f t="shared" si="1149"/>
        <v>-</v>
      </c>
      <c r="AC1245" s="209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334" t="str">
        <f t="shared" si="1123"/>
        <v>-</v>
      </c>
      <c r="AH1245" s="209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334" t="str">
        <f t="shared" si="1125"/>
        <v>-</v>
      </c>
      <c r="AM1245" s="209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334" t="str">
        <f t="shared" si="1127"/>
        <v>-</v>
      </c>
      <c r="AR1245" s="209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335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335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335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335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335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335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197" t="s">
        <v>1254</v>
      </c>
      <c r="C1246" s="260"/>
      <c r="D1246" s="260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28"/>
      <c r="M1246" s="129"/>
      <c r="N1246" s="130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39" t="str">
        <f t="shared" si="1121"/>
        <v>-</v>
      </c>
      <c r="S1246" s="209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28" t="str">
        <f t="shared" si="1122"/>
        <v>-</v>
      </c>
      <c r="X1246" s="209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334" t="str">
        <f t="shared" si="1149"/>
        <v>-</v>
      </c>
      <c r="AC1246" s="209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334" t="str">
        <f t="shared" si="1123"/>
        <v>-</v>
      </c>
      <c r="AH1246" s="209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334" t="str">
        <f t="shared" si="1125"/>
        <v>-</v>
      </c>
      <c r="AM1246" s="209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334" t="str">
        <f t="shared" si="1127"/>
        <v>-</v>
      </c>
      <c r="AR1246" s="209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335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335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335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335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335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335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197" t="s">
        <v>1255</v>
      </c>
      <c r="C1247" s="260"/>
      <c r="D1247" s="260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28"/>
      <c r="M1247" s="129"/>
      <c r="N1247" s="130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39" t="str">
        <f t="shared" si="1121"/>
        <v>-</v>
      </c>
      <c r="S1247" s="209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28" t="str">
        <f t="shared" si="1122"/>
        <v>-</v>
      </c>
      <c r="X1247" s="209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334" t="str">
        <f t="shared" si="1149"/>
        <v>-</v>
      </c>
      <c r="AC1247" s="209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334" t="str">
        <f t="shared" si="1123"/>
        <v>-</v>
      </c>
      <c r="AH1247" s="209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334" t="str">
        <f t="shared" si="1125"/>
        <v>-</v>
      </c>
      <c r="AM1247" s="209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334" t="str">
        <f t="shared" si="1127"/>
        <v>-</v>
      </c>
      <c r="AR1247" s="209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335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335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335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335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335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335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197" t="s">
        <v>1256</v>
      </c>
      <c r="C1248" s="260"/>
      <c r="D1248" s="260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28"/>
      <c r="M1248" s="129"/>
      <c r="N1248" s="130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39" t="str">
        <f t="shared" si="1121"/>
        <v>-</v>
      </c>
      <c r="S1248" s="209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28" t="str">
        <f t="shared" si="1122"/>
        <v>-</v>
      </c>
      <c r="X1248" s="209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334" t="str">
        <f t="shared" si="1149"/>
        <v>-</v>
      </c>
      <c r="AC1248" s="209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334" t="str">
        <f t="shared" si="1123"/>
        <v>-</v>
      </c>
      <c r="AH1248" s="209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334" t="str">
        <f t="shared" si="1125"/>
        <v>-</v>
      </c>
      <c r="AM1248" s="209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334" t="str">
        <f t="shared" si="1127"/>
        <v>-</v>
      </c>
      <c r="AR1248" s="209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335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335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335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335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335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335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197" t="s">
        <v>1257</v>
      </c>
      <c r="C1249" s="260"/>
      <c r="D1249" s="260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28"/>
      <c r="M1249" s="129"/>
      <c r="N1249" s="130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39" t="str">
        <f t="shared" si="1121"/>
        <v>-</v>
      </c>
      <c r="S1249" s="209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28" t="str">
        <f t="shared" si="1122"/>
        <v>-</v>
      </c>
      <c r="X1249" s="209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334" t="str">
        <f t="shared" si="1149"/>
        <v>-</v>
      </c>
      <c r="AC1249" s="209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334" t="str">
        <f t="shared" si="1123"/>
        <v>-</v>
      </c>
      <c r="AH1249" s="209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334" t="str">
        <f t="shared" si="1125"/>
        <v>-</v>
      </c>
      <c r="AM1249" s="209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334" t="str">
        <f t="shared" si="1127"/>
        <v>-</v>
      </c>
      <c r="AR1249" s="209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335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335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335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335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335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335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197" t="s">
        <v>1258</v>
      </c>
      <c r="C1250" s="260"/>
      <c r="D1250" s="260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28"/>
      <c r="M1250" s="129"/>
      <c r="N1250" s="130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39" t="str">
        <f t="shared" si="1121"/>
        <v>-</v>
      </c>
      <c r="S1250" s="209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28" t="str">
        <f t="shared" si="1122"/>
        <v>-</v>
      </c>
      <c r="X1250" s="209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334" t="str">
        <f t="shared" si="1149"/>
        <v>-</v>
      </c>
      <c r="AC1250" s="209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334" t="str">
        <f t="shared" si="1123"/>
        <v>-</v>
      </c>
      <c r="AH1250" s="209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334" t="str">
        <f t="shared" si="1125"/>
        <v>-</v>
      </c>
      <c r="AM1250" s="209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334" t="str">
        <f t="shared" si="1127"/>
        <v>-</v>
      </c>
      <c r="AR1250" s="209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335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335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335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335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335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335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197" t="s">
        <v>1259</v>
      </c>
      <c r="C1251" s="260"/>
      <c r="D1251" s="260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28"/>
      <c r="M1251" s="129"/>
      <c r="N1251" s="130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39" t="str">
        <f t="shared" si="1121"/>
        <v>-</v>
      </c>
      <c r="S1251" s="209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28" t="str">
        <f t="shared" si="1122"/>
        <v>-</v>
      </c>
      <c r="X1251" s="209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334" t="str">
        <f t="shared" si="1149"/>
        <v>-</v>
      </c>
      <c r="AC1251" s="209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334" t="str">
        <f t="shared" si="1123"/>
        <v>-</v>
      </c>
      <c r="AH1251" s="209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334" t="str">
        <f t="shared" si="1125"/>
        <v>-</v>
      </c>
      <c r="AM1251" s="209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334" t="str">
        <f t="shared" si="1127"/>
        <v>-</v>
      </c>
      <c r="AR1251" s="209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335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335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335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335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335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335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197" t="s">
        <v>1260</v>
      </c>
      <c r="C1252" s="260"/>
      <c r="D1252" s="260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28"/>
      <c r="M1252" s="129"/>
      <c r="N1252" s="130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39" t="str">
        <f t="shared" ref="R1252:R1315" si="1181">IF(AND($C1252&gt;0,$F1252="Electricité",$D1252&lt;DATEVALUE("30/06/2023")),P1252,"-")</f>
        <v>-</v>
      </c>
      <c r="S1252" s="209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28" t="str">
        <f t="shared" ref="W1252:X1315" si="1182">IF(AND($C1252&gt;0,$F1252="Electricité",$D1252&lt;DATEVALUE("30/06/2023")),U1252,"-")</f>
        <v>-</v>
      </c>
      <c r="X1252" s="209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334" t="str">
        <f t="shared" si="1149"/>
        <v>-</v>
      </c>
      <c r="AC1252" s="209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334" t="str">
        <f t="shared" ref="AG1252:AG1315" si="1183">IF(AND($C1252&gt;0,$F1252="Electricité",$D1252&lt;DATEVALUE("30/06/2023")),AE1252,"-")</f>
        <v>-</v>
      </c>
      <c r="AH1252" s="209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334" t="str">
        <f t="shared" ref="AL1252:AL1315" si="1185">IF(AND($C1252&gt;0,$F1252="Electricité",$D1252&lt;DATEVALUE("30/06/2023")),AJ1252,"-")</f>
        <v>-</v>
      </c>
      <c r="AM1252" s="209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334" t="str">
        <f t="shared" ref="AQ1252:AQ1315" si="1187">IF(AND($C1252&gt;0,$F1252="Electricité",$D1252&lt;DATEVALUE("30/06/2023")),AO1252,"-")</f>
        <v>-</v>
      </c>
      <c r="AR1252" s="209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335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335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335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335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335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335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197" t="s">
        <v>1261</v>
      </c>
      <c r="C1253" s="260"/>
      <c r="D1253" s="260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28"/>
      <c r="M1253" s="129"/>
      <c r="N1253" s="130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39" t="str">
        <f t="shared" si="1181"/>
        <v>-</v>
      </c>
      <c r="S1253" s="209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28" t="str">
        <f t="shared" si="1182"/>
        <v>-</v>
      </c>
      <c r="X1253" s="209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334" t="str">
        <f t="shared" ref="AB1253:AC1316" si="1209">IF(AND($C1253&gt;0,$F1253="Electricité",$D1253&lt;DATEVALUE("30/06/2023")),Z1253,"-")</f>
        <v>-</v>
      </c>
      <c r="AC1253" s="209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334" t="str">
        <f t="shared" si="1183"/>
        <v>-</v>
      </c>
      <c r="AH1253" s="209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334" t="str">
        <f t="shared" si="1185"/>
        <v>-</v>
      </c>
      <c r="AM1253" s="209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334" t="str">
        <f t="shared" si="1187"/>
        <v>-</v>
      </c>
      <c r="AR1253" s="209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335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335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335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335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335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335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197" t="s">
        <v>1262</v>
      </c>
      <c r="C1254" s="260"/>
      <c r="D1254" s="260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28"/>
      <c r="M1254" s="129"/>
      <c r="N1254" s="130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39" t="str">
        <f t="shared" si="1181"/>
        <v>-</v>
      </c>
      <c r="S1254" s="209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28" t="str">
        <f t="shared" si="1182"/>
        <v>-</v>
      </c>
      <c r="X1254" s="209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334" t="str">
        <f t="shared" si="1209"/>
        <v>-</v>
      </c>
      <c r="AC1254" s="209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334" t="str">
        <f t="shared" si="1183"/>
        <v>-</v>
      </c>
      <c r="AH1254" s="209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334" t="str">
        <f t="shared" si="1185"/>
        <v>-</v>
      </c>
      <c r="AM1254" s="209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334" t="str">
        <f t="shared" si="1187"/>
        <v>-</v>
      </c>
      <c r="AR1254" s="209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335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335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335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335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335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335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197" t="s">
        <v>1263</v>
      </c>
      <c r="C1255" s="260"/>
      <c r="D1255" s="260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28"/>
      <c r="M1255" s="129"/>
      <c r="N1255" s="130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39" t="str">
        <f t="shared" si="1181"/>
        <v>-</v>
      </c>
      <c r="S1255" s="209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28" t="str">
        <f t="shared" si="1182"/>
        <v>-</v>
      </c>
      <c r="X1255" s="209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334" t="str">
        <f t="shared" si="1209"/>
        <v>-</v>
      </c>
      <c r="AC1255" s="209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334" t="str">
        <f t="shared" si="1183"/>
        <v>-</v>
      </c>
      <c r="AH1255" s="209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334" t="str">
        <f t="shared" si="1185"/>
        <v>-</v>
      </c>
      <c r="AM1255" s="209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334" t="str">
        <f t="shared" si="1187"/>
        <v>-</v>
      </c>
      <c r="AR1255" s="209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335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335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335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335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335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335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197" t="s">
        <v>1264</v>
      </c>
      <c r="C1256" s="260"/>
      <c r="D1256" s="260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28"/>
      <c r="M1256" s="129"/>
      <c r="N1256" s="130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39" t="str">
        <f t="shared" si="1181"/>
        <v>-</v>
      </c>
      <c r="S1256" s="209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28" t="str">
        <f t="shared" si="1182"/>
        <v>-</v>
      </c>
      <c r="X1256" s="209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334" t="str">
        <f t="shared" si="1209"/>
        <v>-</v>
      </c>
      <c r="AC1256" s="209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334" t="str">
        <f t="shared" si="1183"/>
        <v>-</v>
      </c>
      <c r="AH1256" s="209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334" t="str">
        <f t="shared" si="1185"/>
        <v>-</v>
      </c>
      <c r="AM1256" s="209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334" t="str">
        <f t="shared" si="1187"/>
        <v>-</v>
      </c>
      <c r="AR1256" s="209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335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335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335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335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335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335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197" t="s">
        <v>1265</v>
      </c>
      <c r="C1257" s="260"/>
      <c r="D1257" s="260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28"/>
      <c r="M1257" s="129"/>
      <c r="N1257" s="130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39" t="str">
        <f t="shared" si="1181"/>
        <v>-</v>
      </c>
      <c r="S1257" s="209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28" t="str">
        <f t="shared" si="1182"/>
        <v>-</v>
      </c>
      <c r="X1257" s="209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334" t="str">
        <f t="shared" si="1209"/>
        <v>-</v>
      </c>
      <c r="AC1257" s="209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334" t="str">
        <f t="shared" si="1183"/>
        <v>-</v>
      </c>
      <c r="AH1257" s="209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334" t="str">
        <f t="shared" si="1185"/>
        <v>-</v>
      </c>
      <c r="AM1257" s="209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334" t="str">
        <f t="shared" si="1187"/>
        <v>-</v>
      </c>
      <c r="AR1257" s="209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335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335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335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335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335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335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197" t="s">
        <v>1266</v>
      </c>
      <c r="C1258" s="260"/>
      <c r="D1258" s="260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28"/>
      <c r="M1258" s="129"/>
      <c r="N1258" s="130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39" t="str">
        <f t="shared" si="1181"/>
        <v>-</v>
      </c>
      <c r="S1258" s="209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28" t="str">
        <f t="shared" si="1182"/>
        <v>-</v>
      </c>
      <c r="X1258" s="209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334" t="str">
        <f t="shared" si="1209"/>
        <v>-</v>
      </c>
      <c r="AC1258" s="209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334" t="str">
        <f t="shared" si="1183"/>
        <v>-</v>
      </c>
      <c r="AH1258" s="209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334" t="str">
        <f t="shared" si="1185"/>
        <v>-</v>
      </c>
      <c r="AM1258" s="209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334" t="str">
        <f t="shared" si="1187"/>
        <v>-</v>
      </c>
      <c r="AR1258" s="209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335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335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335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335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335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335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197" t="s">
        <v>1267</v>
      </c>
      <c r="C1259" s="260"/>
      <c r="D1259" s="260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28"/>
      <c r="M1259" s="129"/>
      <c r="N1259" s="130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39" t="str">
        <f t="shared" si="1181"/>
        <v>-</v>
      </c>
      <c r="S1259" s="209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28" t="str">
        <f t="shared" si="1182"/>
        <v>-</v>
      </c>
      <c r="X1259" s="209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334" t="str">
        <f t="shared" si="1209"/>
        <v>-</v>
      </c>
      <c r="AC1259" s="209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334" t="str">
        <f t="shared" si="1183"/>
        <v>-</v>
      </c>
      <c r="AH1259" s="209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334" t="str">
        <f t="shared" si="1185"/>
        <v>-</v>
      </c>
      <c r="AM1259" s="209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334" t="str">
        <f t="shared" si="1187"/>
        <v>-</v>
      </c>
      <c r="AR1259" s="209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335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335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335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335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335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335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197" t="s">
        <v>1268</v>
      </c>
      <c r="C1260" s="260"/>
      <c r="D1260" s="260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28"/>
      <c r="M1260" s="129"/>
      <c r="N1260" s="130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39" t="str">
        <f t="shared" si="1181"/>
        <v>-</v>
      </c>
      <c r="S1260" s="209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28" t="str">
        <f t="shared" si="1182"/>
        <v>-</v>
      </c>
      <c r="X1260" s="209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334" t="str">
        <f t="shared" si="1209"/>
        <v>-</v>
      </c>
      <c r="AC1260" s="209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334" t="str">
        <f t="shared" si="1183"/>
        <v>-</v>
      </c>
      <c r="AH1260" s="209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334" t="str">
        <f t="shared" si="1185"/>
        <v>-</v>
      </c>
      <c r="AM1260" s="209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334" t="str">
        <f t="shared" si="1187"/>
        <v>-</v>
      </c>
      <c r="AR1260" s="209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335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335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335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335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335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335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197" t="s">
        <v>1269</v>
      </c>
      <c r="C1261" s="260"/>
      <c r="D1261" s="260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28"/>
      <c r="M1261" s="129"/>
      <c r="N1261" s="130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39" t="str">
        <f t="shared" si="1181"/>
        <v>-</v>
      </c>
      <c r="S1261" s="209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28" t="str">
        <f t="shared" si="1182"/>
        <v>-</v>
      </c>
      <c r="X1261" s="209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334" t="str">
        <f t="shared" si="1209"/>
        <v>-</v>
      </c>
      <c r="AC1261" s="209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334" t="str">
        <f t="shared" si="1183"/>
        <v>-</v>
      </c>
      <c r="AH1261" s="209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334" t="str">
        <f t="shared" si="1185"/>
        <v>-</v>
      </c>
      <c r="AM1261" s="209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334" t="str">
        <f t="shared" si="1187"/>
        <v>-</v>
      </c>
      <c r="AR1261" s="209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335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335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335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335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335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335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197" t="s">
        <v>1270</v>
      </c>
      <c r="C1262" s="260"/>
      <c r="D1262" s="260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28"/>
      <c r="M1262" s="129"/>
      <c r="N1262" s="130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39" t="str">
        <f t="shared" si="1181"/>
        <v>-</v>
      </c>
      <c r="S1262" s="209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28" t="str">
        <f t="shared" si="1182"/>
        <v>-</v>
      </c>
      <c r="X1262" s="209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334" t="str">
        <f t="shared" si="1209"/>
        <v>-</v>
      </c>
      <c r="AC1262" s="209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334" t="str">
        <f t="shared" si="1183"/>
        <v>-</v>
      </c>
      <c r="AH1262" s="209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334" t="str">
        <f t="shared" si="1185"/>
        <v>-</v>
      </c>
      <c r="AM1262" s="209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334" t="str">
        <f t="shared" si="1187"/>
        <v>-</v>
      </c>
      <c r="AR1262" s="209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335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335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335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335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335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335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197" t="s">
        <v>1271</v>
      </c>
      <c r="C1263" s="260"/>
      <c r="D1263" s="260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28"/>
      <c r="M1263" s="129"/>
      <c r="N1263" s="130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39" t="str">
        <f t="shared" si="1181"/>
        <v>-</v>
      </c>
      <c r="S1263" s="209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28" t="str">
        <f t="shared" si="1182"/>
        <v>-</v>
      </c>
      <c r="X1263" s="209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334" t="str">
        <f t="shared" si="1209"/>
        <v>-</v>
      </c>
      <c r="AC1263" s="209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334" t="str">
        <f t="shared" si="1183"/>
        <v>-</v>
      </c>
      <c r="AH1263" s="209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334" t="str">
        <f t="shared" si="1185"/>
        <v>-</v>
      </c>
      <c r="AM1263" s="209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334" t="str">
        <f t="shared" si="1187"/>
        <v>-</v>
      </c>
      <c r="AR1263" s="209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335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335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335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335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335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335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197" t="s">
        <v>1272</v>
      </c>
      <c r="C1264" s="260"/>
      <c r="D1264" s="260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28"/>
      <c r="M1264" s="129"/>
      <c r="N1264" s="130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39" t="str">
        <f t="shared" si="1181"/>
        <v>-</v>
      </c>
      <c r="S1264" s="209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28" t="str">
        <f t="shared" si="1182"/>
        <v>-</v>
      </c>
      <c r="X1264" s="209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334" t="str">
        <f t="shared" si="1209"/>
        <v>-</v>
      </c>
      <c r="AC1264" s="209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334" t="str">
        <f t="shared" si="1183"/>
        <v>-</v>
      </c>
      <c r="AH1264" s="209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334" t="str">
        <f t="shared" si="1185"/>
        <v>-</v>
      </c>
      <c r="AM1264" s="209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334" t="str">
        <f t="shared" si="1187"/>
        <v>-</v>
      </c>
      <c r="AR1264" s="209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335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335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335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335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335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335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197" t="s">
        <v>1273</v>
      </c>
      <c r="C1265" s="260"/>
      <c r="D1265" s="260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28"/>
      <c r="M1265" s="129"/>
      <c r="N1265" s="130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39" t="str">
        <f t="shared" si="1181"/>
        <v>-</v>
      </c>
      <c r="S1265" s="209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28" t="str">
        <f t="shared" si="1182"/>
        <v>-</v>
      </c>
      <c r="X1265" s="209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334" t="str">
        <f t="shared" si="1209"/>
        <v>-</v>
      </c>
      <c r="AC1265" s="209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334" t="str">
        <f t="shared" si="1183"/>
        <v>-</v>
      </c>
      <c r="AH1265" s="209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334" t="str">
        <f t="shared" si="1185"/>
        <v>-</v>
      </c>
      <c r="AM1265" s="209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334" t="str">
        <f t="shared" si="1187"/>
        <v>-</v>
      </c>
      <c r="AR1265" s="209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335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335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335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335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335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335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197" t="s">
        <v>1274</v>
      </c>
      <c r="C1266" s="260"/>
      <c r="D1266" s="260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28"/>
      <c r="M1266" s="129"/>
      <c r="N1266" s="130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39" t="str">
        <f t="shared" si="1181"/>
        <v>-</v>
      </c>
      <c r="S1266" s="209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28" t="str">
        <f t="shared" si="1182"/>
        <v>-</v>
      </c>
      <c r="X1266" s="209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334" t="str">
        <f t="shared" si="1209"/>
        <v>-</v>
      </c>
      <c r="AC1266" s="209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334" t="str">
        <f t="shared" si="1183"/>
        <v>-</v>
      </c>
      <c r="AH1266" s="209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334" t="str">
        <f t="shared" si="1185"/>
        <v>-</v>
      </c>
      <c r="AM1266" s="209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334" t="str">
        <f t="shared" si="1187"/>
        <v>-</v>
      </c>
      <c r="AR1266" s="209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335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335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335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335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335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335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197" t="s">
        <v>1275</v>
      </c>
      <c r="C1267" s="260"/>
      <c r="D1267" s="260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28"/>
      <c r="M1267" s="129"/>
      <c r="N1267" s="130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39" t="str">
        <f t="shared" si="1181"/>
        <v>-</v>
      </c>
      <c r="S1267" s="209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28" t="str">
        <f t="shared" si="1182"/>
        <v>-</v>
      </c>
      <c r="X1267" s="209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334" t="str">
        <f t="shared" si="1209"/>
        <v>-</v>
      </c>
      <c r="AC1267" s="209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334" t="str">
        <f t="shared" si="1183"/>
        <v>-</v>
      </c>
      <c r="AH1267" s="209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334" t="str">
        <f t="shared" si="1185"/>
        <v>-</v>
      </c>
      <c r="AM1267" s="209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334" t="str">
        <f t="shared" si="1187"/>
        <v>-</v>
      </c>
      <c r="AR1267" s="209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335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335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335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335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335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335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197" t="s">
        <v>1276</v>
      </c>
      <c r="C1268" s="260"/>
      <c r="D1268" s="260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28"/>
      <c r="M1268" s="129"/>
      <c r="N1268" s="130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39" t="str">
        <f t="shared" si="1181"/>
        <v>-</v>
      </c>
      <c r="S1268" s="209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28" t="str">
        <f t="shared" si="1182"/>
        <v>-</v>
      </c>
      <c r="X1268" s="209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334" t="str">
        <f t="shared" si="1209"/>
        <v>-</v>
      </c>
      <c r="AC1268" s="209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334" t="str">
        <f t="shared" si="1183"/>
        <v>-</v>
      </c>
      <c r="AH1268" s="209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334" t="str">
        <f t="shared" si="1185"/>
        <v>-</v>
      </c>
      <c r="AM1268" s="209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334" t="str">
        <f t="shared" si="1187"/>
        <v>-</v>
      </c>
      <c r="AR1268" s="209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335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335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335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335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335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335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197" t="s">
        <v>1277</v>
      </c>
      <c r="C1269" s="260"/>
      <c r="D1269" s="260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28"/>
      <c r="M1269" s="129"/>
      <c r="N1269" s="130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39" t="str">
        <f t="shared" si="1181"/>
        <v>-</v>
      </c>
      <c r="S1269" s="209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28" t="str">
        <f t="shared" si="1182"/>
        <v>-</v>
      </c>
      <c r="X1269" s="209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334" t="str">
        <f t="shared" si="1209"/>
        <v>-</v>
      </c>
      <c r="AC1269" s="209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334" t="str">
        <f t="shared" si="1183"/>
        <v>-</v>
      </c>
      <c r="AH1269" s="209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334" t="str">
        <f t="shared" si="1185"/>
        <v>-</v>
      </c>
      <c r="AM1269" s="209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334" t="str">
        <f t="shared" si="1187"/>
        <v>-</v>
      </c>
      <c r="AR1269" s="209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335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335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335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335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335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335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197" t="s">
        <v>1278</v>
      </c>
      <c r="C1270" s="260"/>
      <c r="D1270" s="260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28"/>
      <c r="M1270" s="129"/>
      <c r="N1270" s="130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39" t="str">
        <f t="shared" si="1181"/>
        <v>-</v>
      </c>
      <c r="S1270" s="209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28" t="str">
        <f t="shared" si="1182"/>
        <v>-</v>
      </c>
      <c r="X1270" s="209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334" t="str">
        <f t="shared" si="1209"/>
        <v>-</v>
      </c>
      <c r="AC1270" s="209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334" t="str">
        <f t="shared" si="1183"/>
        <v>-</v>
      </c>
      <c r="AH1270" s="209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334" t="str">
        <f t="shared" si="1185"/>
        <v>-</v>
      </c>
      <c r="AM1270" s="209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334" t="str">
        <f t="shared" si="1187"/>
        <v>-</v>
      </c>
      <c r="AR1270" s="209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335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335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335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335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335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335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197" t="s">
        <v>1279</v>
      </c>
      <c r="C1271" s="260"/>
      <c r="D1271" s="260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28"/>
      <c r="M1271" s="129"/>
      <c r="N1271" s="130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39" t="str">
        <f t="shared" si="1181"/>
        <v>-</v>
      </c>
      <c r="S1271" s="209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28" t="str">
        <f t="shared" si="1182"/>
        <v>-</v>
      </c>
      <c r="X1271" s="209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334" t="str">
        <f t="shared" si="1209"/>
        <v>-</v>
      </c>
      <c r="AC1271" s="209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334" t="str">
        <f t="shared" si="1183"/>
        <v>-</v>
      </c>
      <c r="AH1271" s="209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334" t="str">
        <f t="shared" si="1185"/>
        <v>-</v>
      </c>
      <c r="AM1271" s="209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334" t="str">
        <f t="shared" si="1187"/>
        <v>-</v>
      </c>
      <c r="AR1271" s="209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335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335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335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335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335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335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197" t="s">
        <v>1280</v>
      </c>
      <c r="C1272" s="260"/>
      <c r="D1272" s="260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28"/>
      <c r="M1272" s="129"/>
      <c r="N1272" s="130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39" t="str">
        <f t="shared" si="1181"/>
        <v>-</v>
      </c>
      <c r="S1272" s="209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28" t="str">
        <f t="shared" si="1182"/>
        <v>-</v>
      </c>
      <c r="X1272" s="209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334" t="str">
        <f t="shared" si="1209"/>
        <v>-</v>
      </c>
      <c r="AC1272" s="209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334" t="str">
        <f t="shared" si="1183"/>
        <v>-</v>
      </c>
      <c r="AH1272" s="209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334" t="str">
        <f t="shared" si="1185"/>
        <v>-</v>
      </c>
      <c r="AM1272" s="209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334" t="str">
        <f t="shared" si="1187"/>
        <v>-</v>
      </c>
      <c r="AR1272" s="209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335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335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335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335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335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335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197" t="s">
        <v>1281</v>
      </c>
      <c r="C1273" s="260"/>
      <c r="D1273" s="260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28"/>
      <c r="M1273" s="129"/>
      <c r="N1273" s="130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39" t="str">
        <f t="shared" si="1181"/>
        <v>-</v>
      </c>
      <c r="S1273" s="209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28" t="str">
        <f t="shared" si="1182"/>
        <v>-</v>
      </c>
      <c r="X1273" s="209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334" t="str">
        <f t="shared" si="1209"/>
        <v>-</v>
      </c>
      <c r="AC1273" s="209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334" t="str">
        <f t="shared" si="1183"/>
        <v>-</v>
      </c>
      <c r="AH1273" s="209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334" t="str">
        <f t="shared" si="1185"/>
        <v>-</v>
      </c>
      <c r="AM1273" s="209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334" t="str">
        <f t="shared" si="1187"/>
        <v>-</v>
      </c>
      <c r="AR1273" s="209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335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335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335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335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335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335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197" t="s">
        <v>1282</v>
      </c>
      <c r="C1274" s="260"/>
      <c r="D1274" s="260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28"/>
      <c r="M1274" s="129"/>
      <c r="N1274" s="130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39" t="str">
        <f t="shared" si="1181"/>
        <v>-</v>
      </c>
      <c r="S1274" s="209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28" t="str">
        <f t="shared" si="1182"/>
        <v>-</v>
      </c>
      <c r="X1274" s="209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334" t="str">
        <f t="shared" si="1209"/>
        <v>-</v>
      </c>
      <c r="AC1274" s="209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334" t="str">
        <f t="shared" si="1183"/>
        <v>-</v>
      </c>
      <c r="AH1274" s="209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334" t="str">
        <f t="shared" si="1185"/>
        <v>-</v>
      </c>
      <c r="AM1274" s="209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334" t="str">
        <f t="shared" si="1187"/>
        <v>-</v>
      </c>
      <c r="AR1274" s="209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335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335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335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335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335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335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197" t="s">
        <v>1283</v>
      </c>
      <c r="C1275" s="260"/>
      <c r="D1275" s="260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28"/>
      <c r="M1275" s="129"/>
      <c r="N1275" s="130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39" t="str">
        <f t="shared" si="1181"/>
        <v>-</v>
      </c>
      <c r="S1275" s="209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28" t="str">
        <f t="shared" si="1182"/>
        <v>-</v>
      </c>
      <c r="X1275" s="209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334" t="str">
        <f t="shared" si="1209"/>
        <v>-</v>
      </c>
      <c r="AC1275" s="209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334" t="str">
        <f t="shared" si="1183"/>
        <v>-</v>
      </c>
      <c r="AH1275" s="209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334" t="str">
        <f t="shared" si="1185"/>
        <v>-</v>
      </c>
      <c r="AM1275" s="209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334" t="str">
        <f t="shared" si="1187"/>
        <v>-</v>
      </c>
      <c r="AR1275" s="209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335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335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335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335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335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335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197" t="s">
        <v>1284</v>
      </c>
      <c r="C1276" s="260"/>
      <c r="D1276" s="260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28"/>
      <c r="M1276" s="129"/>
      <c r="N1276" s="130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39" t="str">
        <f t="shared" si="1181"/>
        <v>-</v>
      </c>
      <c r="S1276" s="209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28" t="str">
        <f t="shared" si="1182"/>
        <v>-</v>
      </c>
      <c r="X1276" s="209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334" t="str">
        <f t="shared" si="1209"/>
        <v>-</v>
      </c>
      <c r="AC1276" s="209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334" t="str">
        <f t="shared" si="1183"/>
        <v>-</v>
      </c>
      <c r="AH1276" s="209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334" t="str">
        <f t="shared" si="1185"/>
        <v>-</v>
      </c>
      <c r="AM1276" s="209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334" t="str">
        <f t="shared" si="1187"/>
        <v>-</v>
      </c>
      <c r="AR1276" s="209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335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335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335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335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335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335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197" t="s">
        <v>1285</v>
      </c>
      <c r="C1277" s="260"/>
      <c r="D1277" s="260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28"/>
      <c r="M1277" s="129"/>
      <c r="N1277" s="130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39" t="str">
        <f t="shared" si="1181"/>
        <v>-</v>
      </c>
      <c r="S1277" s="209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28" t="str">
        <f t="shared" si="1182"/>
        <v>-</v>
      </c>
      <c r="X1277" s="209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334" t="str">
        <f t="shared" si="1209"/>
        <v>-</v>
      </c>
      <c r="AC1277" s="209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334" t="str">
        <f t="shared" si="1183"/>
        <v>-</v>
      </c>
      <c r="AH1277" s="209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334" t="str">
        <f t="shared" si="1185"/>
        <v>-</v>
      </c>
      <c r="AM1277" s="209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334" t="str">
        <f t="shared" si="1187"/>
        <v>-</v>
      </c>
      <c r="AR1277" s="209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335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335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335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335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335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335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197" t="s">
        <v>1286</v>
      </c>
      <c r="C1278" s="260"/>
      <c r="D1278" s="260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28"/>
      <c r="M1278" s="129"/>
      <c r="N1278" s="130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39" t="str">
        <f t="shared" si="1181"/>
        <v>-</v>
      </c>
      <c r="S1278" s="209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28" t="str">
        <f t="shared" si="1182"/>
        <v>-</v>
      </c>
      <c r="X1278" s="209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334" t="str">
        <f t="shared" si="1209"/>
        <v>-</v>
      </c>
      <c r="AC1278" s="209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334" t="str">
        <f t="shared" si="1183"/>
        <v>-</v>
      </c>
      <c r="AH1278" s="209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334" t="str">
        <f t="shared" si="1185"/>
        <v>-</v>
      </c>
      <c r="AM1278" s="209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334" t="str">
        <f t="shared" si="1187"/>
        <v>-</v>
      </c>
      <c r="AR1278" s="209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335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335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335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335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335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335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197" t="s">
        <v>1287</v>
      </c>
      <c r="C1279" s="260"/>
      <c r="D1279" s="260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28"/>
      <c r="M1279" s="129"/>
      <c r="N1279" s="130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39" t="str">
        <f t="shared" si="1181"/>
        <v>-</v>
      </c>
      <c r="S1279" s="209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28" t="str">
        <f t="shared" si="1182"/>
        <v>-</v>
      </c>
      <c r="X1279" s="209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334" t="str">
        <f t="shared" si="1209"/>
        <v>-</v>
      </c>
      <c r="AC1279" s="209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334" t="str">
        <f t="shared" si="1183"/>
        <v>-</v>
      </c>
      <c r="AH1279" s="209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334" t="str">
        <f t="shared" si="1185"/>
        <v>-</v>
      </c>
      <c r="AM1279" s="209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334" t="str">
        <f t="shared" si="1187"/>
        <v>-</v>
      </c>
      <c r="AR1279" s="209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335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335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335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335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335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335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197" t="s">
        <v>1288</v>
      </c>
      <c r="C1280" s="260"/>
      <c r="D1280" s="260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28"/>
      <c r="M1280" s="129"/>
      <c r="N1280" s="130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39" t="str">
        <f t="shared" si="1181"/>
        <v>-</v>
      </c>
      <c r="S1280" s="209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28" t="str">
        <f t="shared" si="1182"/>
        <v>-</v>
      </c>
      <c r="X1280" s="209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334" t="str">
        <f t="shared" si="1209"/>
        <v>-</v>
      </c>
      <c r="AC1280" s="209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334" t="str">
        <f t="shared" si="1183"/>
        <v>-</v>
      </c>
      <c r="AH1280" s="209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334" t="str">
        <f t="shared" si="1185"/>
        <v>-</v>
      </c>
      <c r="AM1280" s="209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334" t="str">
        <f t="shared" si="1187"/>
        <v>-</v>
      </c>
      <c r="AR1280" s="209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335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335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335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335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335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335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197" t="s">
        <v>1289</v>
      </c>
      <c r="C1281" s="260"/>
      <c r="D1281" s="260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28"/>
      <c r="M1281" s="129"/>
      <c r="N1281" s="130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39" t="str">
        <f t="shared" si="1181"/>
        <v>-</v>
      </c>
      <c r="S1281" s="209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28" t="str">
        <f t="shared" si="1182"/>
        <v>-</v>
      </c>
      <c r="X1281" s="209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334" t="str">
        <f t="shared" si="1209"/>
        <v>-</v>
      </c>
      <c r="AC1281" s="209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334" t="str">
        <f t="shared" si="1183"/>
        <v>-</v>
      </c>
      <c r="AH1281" s="209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334" t="str">
        <f t="shared" si="1185"/>
        <v>-</v>
      </c>
      <c r="AM1281" s="209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334" t="str">
        <f t="shared" si="1187"/>
        <v>-</v>
      </c>
      <c r="AR1281" s="209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335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335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335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335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335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335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197" t="s">
        <v>1290</v>
      </c>
      <c r="C1282" s="260"/>
      <c r="D1282" s="260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28"/>
      <c r="M1282" s="129"/>
      <c r="N1282" s="130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39" t="str">
        <f t="shared" si="1181"/>
        <v>-</v>
      </c>
      <c r="S1282" s="209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28" t="str">
        <f t="shared" si="1182"/>
        <v>-</v>
      </c>
      <c r="X1282" s="209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334" t="str">
        <f t="shared" si="1209"/>
        <v>-</v>
      </c>
      <c r="AC1282" s="209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334" t="str">
        <f t="shared" si="1183"/>
        <v>-</v>
      </c>
      <c r="AH1282" s="209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334" t="str">
        <f t="shared" si="1185"/>
        <v>-</v>
      </c>
      <c r="AM1282" s="209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334" t="str">
        <f t="shared" si="1187"/>
        <v>-</v>
      </c>
      <c r="AR1282" s="209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335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335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335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335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335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335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197" t="s">
        <v>1291</v>
      </c>
      <c r="C1283" s="260"/>
      <c r="D1283" s="260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28"/>
      <c r="M1283" s="129"/>
      <c r="N1283" s="130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39" t="str">
        <f t="shared" si="1181"/>
        <v>-</v>
      </c>
      <c r="S1283" s="209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28" t="str">
        <f t="shared" si="1182"/>
        <v>-</v>
      </c>
      <c r="X1283" s="209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334" t="str">
        <f t="shared" si="1209"/>
        <v>-</v>
      </c>
      <c r="AC1283" s="209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334" t="str">
        <f t="shared" si="1183"/>
        <v>-</v>
      </c>
      <c r="AH1283" s="209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334" t="str">
        <f t="shared" si="1185"/>
        <v>-</v>
      </c>
      <c r="AM1283" s="209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334" t="str">
        <f t="shared" si="1187"/>
        <v>-</v>
      </c>
      <c r="AR1283" s="209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335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335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335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335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335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335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197" t="s">
        <v>1292</v>
      </c>
      <c r="C1284" s="260"/>
      <c r="D1284" s="260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28"/>
      <c r="M1284" s="129"/>
      <c r="N1284" s="130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39" t="str">
        <f t="shared" si="1181"/>
        <v>-</v>
      </c>
      <c r="S1284" s="209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28" t="str">
        <f t="shared" si="1182"/>
        <v>-</v>
      </c>
      <c r="X1284" s="209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334" t="str">
        <f t="shared" si="1209"/>
        <v>-</v>
      </c>
      <c r="AC1284" s="209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334" t="str">
        <f t="shared" si="1183"/>
        <v>-</v>
      </c>
      <c r="AH1284" s="209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334" t="str">
        <f t="shared" si="1185"/>
        <v>-</v>
      </c>
      <c r="AM1284" s="209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334" t="str">
        <f t="shared" si="1187"/>
        <v>-</v>
      </c>
      <c r="AR1284" s="209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335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335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335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335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335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335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197" t="s">
        <v>1293</v>
      </c>
      <c r="C1285" s="260"/>
      <c r="D1285" s="260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28"/>
      <c r="M1285" s="129"/>
      <c r="N1285" s="130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39" t="str">
        <f t="shared" si="1181"/>
        <v>-</v>
      </c>
      <c r="S1285" s="209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28" t="str">
        <f t="shared" si="1182"/>
        <v>-</v>
      </c>
      <c r="X1285" s="209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334" t="str">
        <f t="shared" si="1209"/>
        <v>-</v>
      </c>
      <c r="AC1285" s="209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334" t="str">
        <f t="shared" si="1183"/>
        <v>-</v>
      </c>
      <c r="AH1285" s="209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334" t="str">
        <f t="shared" si="1185"/>
        <v>-</v>
      </c>
      <c r="AM1285" s="209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334" t="str">
        <f t="shared" si="1187"/>
        <v>-</v>
      </c>
      <c r="AR1285" s="209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335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335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335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335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335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335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197" t="s">
        <v>1294</v>
      </c>
      <c r="C1286" s="260"/>
      <c r="D1286" s="260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28"/>
      <c r="M1286" s="129"/>
      <c r="N1286" s="130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39" t="str">
        <f t="shared" si="1181"/>
        <v>-</v>
      </c>
      <c r="S1286" s="209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28" t="str">
        <f t="shared" si="1182"/>
        <v>-</v>
      </c>
      <c r="X1286" s="209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334" t="str">
        <f t="shared" si="1209"/>
        <v>-</v>
      </c>
      <c r="AC1286" s="209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334" t="str">
        <f t="shared" si="1183"/>
        <v>-</v>
      </c>
      <c r="AH1286" s="209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334" t="str">
        <f t="shared" si="1185"/>
        <v>-</v>
      </c>
      <c r="AM1286" s="209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334" t="str">
        <f t="shared" si="1187"/>
        <v>-</v>
      </c>
      <c r="AR1286" s="209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335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335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335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335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335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335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197" t="s">
        <v>1295</v>
      </c>
      <c r="C1287" s="260"/>
      <c r="D1287" s="260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28"/>
      <c r="M1287" s="129"/>
      <c r="N1287" s="130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39" t="str">
        <f t="shared" si="1181"/>
        <v>-</v>
      </c>
      <c r="S1287" s="209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28" t="str">
        <f t="shared" si="1182"/>
        <v>-</v>
      </c>
      <c r="X1287" s="209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334" t="str">
        <f t="shared" si="1209"/>
        <v>-</v>
      </c>
      <c r="AC1287" s="209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334" t="str">
        <f t="shared" si="1183"/>
        <v>-</v>
      </c>
      <c r="AH1287" s="209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334" t="str">
        <f t="shared" si="1185"/>
        <v>-</v>
      </c>
      <c r="AM1287" s="209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334" t="str">
        <f t="shared" si="1187"/>
        <v>-</v>
      </c>
      <c r="AR1287" s="209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335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335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335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335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335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335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197" t="s">
        <v>1296</v>
      </c>
      <c r="C1288" s="260"/>
      <c r="D1288" s="260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28"/>
      <c r="M1288" s="129"/>
      <c r="N1288" s="130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39" t="str">
        <f t="shared" si="1181"/>
        <v>-</v>
      </c>
      <c r="S1288" s="209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28" t="str">
        <f t="shared" si="1182"/>
        <v>-</v>
      </c>
      <c r="X1288" s="209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334" t="str">
        <f t="shared" si="1209"/>
        <v>-</v>
      </c>
      <c r="AC1288" s="209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334" t="str">
        <f t="shared" si="1183"/>
        <v>-</v>
      </c>
      <c r="AH1288" s="209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334" t="str">
        <f t="shared" si="1185"/>
        <v>-</v>
      </c>
      <c r="AM1288" s="209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334" t="str">
        <f t="shared" si="1187"/>
        <v>-</v>
      </c>
      <c r="AR1288" s="209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335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335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335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335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335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335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197" t="s">
        <v>1297</v>
      </c>
      <c r="C1289" s="260"/>
      <c r="D1289" s="260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28"/>
      <c r="M1289" s="129"/>
      <c r="N1289" s="130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39" t="str">
        <f t="shared" si="1181"/>
        <v>-</v>
      </c>
      <c r="S1289" s="209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28" t="str">
        <f t="shared" si="1182"/>
        <v>-</v>
      </c>
      <c r="X1289" s="209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334" t="str">
        <f t="shared" si="1209"/>
        <v>-</v>
      </c>
      <c r="AC1289" s="209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334" t="str">
        <f t="shared" si="1183"/>
        <v>-</v>
      </c>
      <c r="AH1289" s="209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334" t="str">
        <f t="shared" si="1185"/>
        <v>-</v>
      </c>
      <c r="AM1289" s="209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334" t="str">
        <f t="shared" si="1187"/>
        <v>-</v>
      </c>
      <c r="AR1289" s="209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335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335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335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335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335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335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197" t="s">
        <v>1298</v>
      </c>
      <c r="C1290" s="260"/>
      <c r="D1290" s="260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28"/>
      <c r="M1290" s="129"/>
      <c r="N1290" s="130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39" t="str">
        <f t="shared" si="1181"/>
        <v>-</v>
      </c>
      <c r="S1290" s="209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28" t="str">
        <f t="shared" si="1182"/>
        <v>-</v>
      </c>
      <c r="X1290" s="209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334" t="str">
        <f t="shared" si="1209"/>
        <v>-</v>
      </c>
      <c r="AC1290" s="209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334" t="str">
        <f t="shared" si="1183"/>
        <v>-</v>
      </c>
      <c r="AH1290" s="209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334" t="str">
        <f t="shared" si="1185"/>
        <v>-</v>
      </c>
      <c r="AM1290" s="209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334" t="str">
        <f t="shared" si="1187"/>
        <v>-</v>
      </c>
      <c r="AR1290" s="209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335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335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335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335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335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335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197" t="s">
        <v>1299</v>
      </c>
      <c r="C1291" s="260"/>
      <c r="D1291" s="260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28"/>
      <c r="M1291" s="129"/>
      <c r="N1291" s="130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39" t="str">
        <f t="shared" si="1181"/>
        <v>-</v>
      </c>
      <c r="S1291" s="209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28" t="str">
        <f t="shared" si="1182"/>
        <v>-</v>
      </c>
      <c r="X1291" s="209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334" t="str">
        <f t="shared" si="1209"/>
        <v>-</v>
      </c>
      <c r="AC1291" s="209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334" t="str">
        <f t="shared" si="1183"/>
        <v>-</v>
      </c>
      <c r="AH1291" s="209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334" t="str">
        <f t="shared" si="1185"/>
        <v>-</v>
      </c>
      <c r="AM1291" s="209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334" t="str">
        <f t="shared" si="1187"/>
        <v>-</v>
      </c>
      <c r="AR1291" s="209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335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335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335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335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335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335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197" t="s">
        <v>1300</v>
      </c>
      <c r="C1292" s="260"/>
      <c r="D1292" s="260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28"/>
      <c r="M1292" s="129"/>
      <c r="N1292" s="130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39" t="str">
        <f t="shared" si="1181"/>
        <v>-</v>
      </c>
      <c r="S1292" s="209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28" t="str">
        <f t="shared" si="1182"/>
        <v>-</v>
      </c>
      <c r="X1292" s="209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334" t="str">
        <f t="shared" si="1209"/>
        <v>-</v>
      </c>
      <c r="AC1292" s="209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334" t="str">
        <f t="shared" si="1183"/>
        <v>-</v>
      </c>
      <c r="AH1292" s="209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334" t="str">
        <f t="shared" si="1185"/>
        <v>-</v>
      </c>
      <c r="AM1292" s="209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334" t="str">
        <f t="shared" si="1187"/>
        <v>-</v>
      </c>
      <c r="AR1292" s="209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335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335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335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335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335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335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197" t="s">
        <v>1301</v>
      </c>
      <c r="C1293" s="260"/>
      <c r="D1293" s="260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28"/>
      <c r="M1293" s="129"/>
      <c r="N1293" s="130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39" t="str">
        <f t="shared" si="1181"/>
        <v>-</v>
      </c>
      <c r="S1293" s="209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28" t="str">
        <f t="shared" si="1182"/>
        <v>-</v>
      </c>
      <c r="X1293" s="209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334" t="str">
        <f t="shared" si="1209"/>
        <v>-</v>
      </c>
      <c r="AC1293" s="209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334" t="str">
        <f t="shared" si="1183"/>
        <v>-</v>
      </c>
      <c r="AH1293" s="209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334" t="str">
        <f t="shared" si="1185"/>
        <v>-</v>
      </c>
      <c r="AM1293" s="209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334" t="str">
        <f t="shared" si="1187"/>
        <v>-</v>
      </c>
      <c r="AR1293" s="209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335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335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335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335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335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335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197" t="s">
        <v>1302</v>
      </c>
      <c r="C1294" s="260"/>
      <c r="D1294" s="260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28"/>
      <c r="M1294" s="129"/>
      <c r="N1294" s="130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39" t="str">
        <f t="shared" si="1181"/>
        <v>-</v>
      </c>
      <c r="S1294" s="209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28" t="str">
        <f t="shared" si="1182"/>
        <v>-</v>
      </c>
      <c r="X1294" s="209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334" t="str">
        <f t="shared" si="1209"/>
        <v>-</v>
      </c>
      <c r="AC1294" s="209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334" t="str">
        <f t="shared" si="1183"/>
        <v>-</v>
      </c>
      <c r="AH1294" s="209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334" t="str">
        <f t="shared" si="1185"/>
        <v>-</v>
      </c>
      <c r="AM1294" s="209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334" t="str">
        <f t="shared" si="1187"/>
        <v>-</v>
      </c>
      <c r="AR1294" s="209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335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335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335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335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335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335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197" t="s">
        <v>1303</v>
      </c>
      <c r="C1295" s="260"/>
      <c r="D1295" s="260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28"/>
      <c r="M1295" s="129"/>
      <c r="N1295" s="130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39" t="str">
        <f t="shared" si="1181"/>
        <v>-</v>
      </c>
      <c r="S1295" s="209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28" t="str">
        <f t="shared" si="1182"/>
        <v>-</v>
      </c>
      <c r="X1295" s="209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334" t="str">
        <f t="shared" si="1209"/>
        <v>-</v>
      </c>
      <c r="AC1295" s="209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334" t="str">
        <f t="shared" si="1183"/>
        <v>-</v>
      </c>
      <c r="AH1295" s="209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334" t="str">
        <f t="shared" si="1185"/>
        <v>-</v>
      </c>
      <c r="AM1295" s="209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334" t="str">
        <f t="shared" si="1187"/>
        <v>-</v>
      </c>
      <c r="AR1295" s="209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335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335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335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335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335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335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197" t="s">
        <v>1304</v>
      </c>
      <c r="C1296" s="260"/>
      <c r="D1296" s="260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28"/>
      <c r="M1296" s="129"/>
      <c r="N1296" s="130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39" t="str">
        <f t="shared" si="1181"/>
        <v>-</v>
      </c>
      <c r="S1296" s="209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28" t="str">
        <f t="shared" si="1182"/>
        <v>-</v>
      </c>
      <c r="X1296" s="209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334" t="str">
        <f t="shared" si="1209"/>
        <v>-</v>
      </c>
      <c r="AC1296" s="209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334" t="str">
        <f t="shared" si="1183"/>
        <v>-</v>
      </c>
      <c r="AH1296" s="209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334" t="str">
        <f t="shared" si="1185"/>
        <v>-</v>
      </c>
      <c r="AM1296" s="209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334" t="str">
        <f t="shared" si="1187"/>
        <v>-</v>
      </c>
      <c r="AR1296" s="209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335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335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335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335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335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335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197" t="s">
        <v>1305</v>
      </c>
      <c r="C1297" s="260"/>
      <c r="D1297" s="260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28"/>
      <c r="M1297" s="129"/>
      <c r="N1297" s="130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39" t="str">
        <f t="shared" si="1181"/>
        <v>-</v>
      </c>
      <c r="S1297" s="209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28" t="str">
        <f t="shared" si="1182"/>
        <v>-</v>
      </c>
      <c r="X1297" s="209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334" t="str">
        <f t="shared" si="1209"/>
        <v>-</v>
      </c>
      <c r="AC1297" s="209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334" t="str">
        <f t="shared" si="1183"/>
        <v>-</v>
      </c>
      <c r="AH1297" s="209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334" t="str">
        <f t="shared" si="1185"/>
        <v>-</v>
      </c>
      <c r="AM1297" s="209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334" t="str">
        <f t="shared" si="1187"/>
        <v>-</v>
      </c>
      <c r="AR1297" s="209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335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335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335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335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335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335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197" t="s">
        <v>1306</v>
      </c>
      <c r="C1298" s="260"/>
      <c r="D1298" s="260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28"/>
      <c r="M1298" s="129"/>
      <c r="N1298" s="130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39" t="str">
        <f t="shared" si="1181"/>
        <v>-</v>
      </c>
      <c r="S1298" s="209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28" t="str">
        <f t="shared" si="1182"/>
        <v>-</v>
      </c>
      <c r="X1298" s="209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334" t="str">
        <f t="shared" si="1209"/>
        <v>-</v>
      </c>
      <c r="AC1298" s="209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334" t="str">
        <f t="shared" si="1183"/>
        <v>-</v>
      </c>
      <c r="AH1298" s="209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334" t="str">
        <f t="shared" si="1185"/>
        <v>-</v>
      </c>
      <c r="AM1298" s="209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334" t="str">
        <f t="shared" si="1187"/>
        <v>-</v>
      </c>
      <c r="AR1298" s="209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335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335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335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335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335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335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197" t="s">
        <v>1307</v>
      </c>
      <c r="C1299" s="260"/>
      <c r="D1299" s="260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28"/>
      <c r="M1299" s="129"/>
      <c r="N1299" s="130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39" t="str">
        <f t="shared" si="1181"/>
        <v>-</v>
      </c>
      <c r="S1299" s="209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28" t="str">
        <f t="shared" si="1182"/>
        <v>-</v>
      </c>
      <c r="X1299" s="209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334" t="str">
        <f t="shared" si="1209"/>
        <v>-</v>
      </c>
      <c r="AC1299" s="209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334" t="str">
        <f t="shared" si="1183"/>
        <v>-</v>
      </c>
      <c r="AH1299" s="209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334" t="str">
        <f t="shared" si="1185"/>
        <v>-</v>
      </c>
      <c r="AM1299" s="209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334" t="str">
        <f t="shared" si="1187"/>
        <v>-</v>
      </c>
      <c r="AR1299" s="209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335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335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335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335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335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335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197" t="s">
        <v>1308</v>
      </c>
      <c r="C1300" s="260"/>
      <c r="D1300" s="260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28"/>
      <c r="M1300" s="129"/>
      <c r="N1300" s="130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39" t="str">
        <f t="shared" si="1181"/>
        <v>-</v>
      </c>
      <c r="S1300" s="209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28" t="str">
        <f t="shared" si="1182"/>
        <v>-</v>
      </c>
      <c r="X1300" s="209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334" t="str">
        <f t="shared" si="1209"/>
        <v>-</v>
      </c>
      <c r="AC1300" s="209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334" t="str">
        <f t="shared" si="1183"/>
        <v>-</v>
      </c>
      <c r="AH1300" s="209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334" t="str">
        <f t="shared" si="1185"/>
        <v>-</v>
      </c>
      <c r="AM1300" s="209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334" t="str">
        <f t="shared" si="1187"/>
        <v>-</v>
      </c>
      <c r="AR1300" s="209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335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335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335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335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335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335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197" t="s">
        <v>1309</v>
      </c>
      <c r="C1301" s="260"/>
      <c r="D1301" s="260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28"/>
      <c r="M1301" s="129"/>
      <c r="N1301" s="130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39" t="str">
        <f t="shared" si="1181"/>
        <v>-</v>
      </c>
      <c r="S1301" s="209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28" t="str">
        <f t="shared" si="1182"/>
        <v>-</v>
      </c>
      <c r="X1301" s="209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334" t="str">
        <f t="shared" si="1209"/>
        <v>-</v>
      </c>
      <c r="AC1301" s="209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334" t="str">
        <f t="shared" si="1183"/>
        <v>-</v>
      </c>
      <c r="AH1301" s="209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334" t="str">
        <f t="shared" si="1185"/>
        <v>-</v>
      </c>
      <c r="AM1301" s="209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334" t="str">
        <f t="shared" si="1187"/>
        <v>-</v>
      </c>
      <c r="AR1301" s="209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335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335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335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335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335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335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197" t="s">
        <v>1310</v>
      </c>
      <c r="C1302" s="260"/>
      <c r="D1302" s="260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28"/>
      <c r="M1302" s="129"/>
      <c r="N1302" s="130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39" t="str">
        <f t="shared" si="1181"/>
        <v>-</v>
      </c>
      <c r="S1302" s="209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28" t="str">
        <f t="shared" si="1182"/>
        <v>-</v>
      </c>
      <c r="X1302" s="209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334" t="str">
        <f t="shared" si="1209"/>
        <v>-</v>
      </c>
      <c r="AC1302" s="209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334" t="str">
        <f t="shared" si="1183"/>
        <v>-</v>
      </c>
      <c r="AH1302" s="209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334" t="str">
        <f t="shared" si="1185"/>
        <v>-</v>
      </c>
      <c r="AM1302" s="209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334" t="str">
        <f t="shared" si="1187"/>
        <v>-</v>
      </c>
      <c r="AR1302" s="209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335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335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335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335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335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335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197" t="s">
        <v>1311</v>
      </c>
      <c r="C1303" s="260"/>
      <c r="D1303" s="260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28"/>
      <c r="M1303" s="129"/>
      <c r="N1303" s="130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39" t="str">
        <f t="shared" si="1181"/>
        <v>-</v>
      </c>
      <c r="S1303" s="209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28" t="str">
        <f t="shared" si="1182"/>
        <v>-</v>
      </c>
      <c r="X1303" s="209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334" t="str">
        <f t="shared" si="1209"/>
        <v>-</v>
      </c>
      <c r="AC1303" s="209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334" t="str">
        <f t="shared" si="1183"/>
        <v>-</v>
      </c>
      <c r="AH1303" s="209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334" t="str">
        <f t="shared" si="1185"/>
        <v>-</v>
      </c>
      <c r="AM1303" s="209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334" t="str">
        <f t="shared" si="1187"/>
        <v>-</v>
      </c>
      <c r="AR1303" s="209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335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335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335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335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335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335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197" t="s">
        <v>1312</v>
      </c>
      <c r="C1304" s="260"/>
      <c r="D1304" s="260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28"/>
      <c r="M1304" s="129"/>
      <c r="N1304" s="130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39" t="str">
        <f t="shared" si="1181"/>
        <v>-</v>
      </c>
      <c r="S1304" s="209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28" t="str">
        <f t="shared" si="1182"/>
        <v>-</v>
      </c>
      <c r="X1304" s="209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334" t="str">
        <f t="shared" si="1209"/>
        <v>-</v>
      </c>
      <c r="AC1304" s="209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334" t="str">
        <f t="shared" si="1183"/>
        <v>-</v>
      </c>
      <c r="AH1304" s="209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334" t="str">
        <f t="shared" si="1185"/>
        <v>-</v>
      </c>
      <c r="AM1304" s="209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334" t="str">
        <f t="shared" si="1187"/>
        <v>-</v>
      </c>
      <c r="AR1304" s="209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335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335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335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335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335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335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197" t="s">
        <v>1313</v>
      </c>
      <c r="C1305" s="260"/>
      <c r="D1305" s="260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28"/>
      <c r="M1305" s="129"/>
      <c r="N1305" s="130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39" t="str">
        <f t="shared" si="1181"/>
        <v>-</v>
      </c>
      <c r="S1305" s="209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28" t="str">
        <f t="shared" si="1182"/>
        <v>-</v>
      </c>
      <c r="X1305" s="209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334" t="str">
        <f t="shared" si="1209"/>
        <v>-</v>
      </c>
      <c r="AC1305" s="209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334" t="str">
        <f t="shared" si="1183"/>
        <v>-</v>
      </c>
      <c r="AH1305" s="209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334" t="str">
        <f t="shared" si="1185"/>
        <v>-</v>
      </c>
      <c r="AM1305" s="209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334" t="str">
        <f t="shared" si="1187"/>
        <v>-</v>
      </c>
      <c r="AR1305" s="209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335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335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335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335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335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335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197" t="s">
        <v>1314</v>
      </c>
      <c r="C1306" s="260"/>
      <c r="D1306" s="260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28"/>
      <c r="M1306" s="129"/>
      <c r="N1306" s="130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39" t="str">
        <f t="shared" si="1181"/>
        <v>-</v>
      </c>
      <c r="S1306" s="209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28" t="str">
        <f t="shared" si="1182"/>
        <v>-</v>
      </c>
      <c r="X1306" s="209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334" t="str">
        <f t="shared" si="1209"/>
        <v>-</v>
      </c>
      <c r="AC1306" s="209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334" t="str">
        <f t="shared" si="1183"/>
        <v>-</v>
      </c>
      <c r="AH1306" s="209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334" t="str">
        <f t="shared" si="1185"/>
        <v>-</v>
      </c>
      <c r="AM1306" s="209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334" t="str">
        <f t="shared" si="1187"/>
        <v>-</v>
      </c>
      <c r="AR1306" s="209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335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335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335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335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335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335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197" t="s">
        <v>1315</v>
      </c>
      <c r="C1307" s="260"/>
      <c r="D1307" s="260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28"/>
      <c r="M1307" s="129"/>
      <c r="N1307" s="130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39" t="str">
        <f t="shared" si="1181"/>
        <v>-</v>
      </c>
      <c r="S1307" s="209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28" t="str">
        <f t="shared" si="1182"/>
        <v>-</v>
      </c>
      <c r="X1307" s="209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334" t="str">
        <f t="shared" si="1209"/>
        <v>-</v>
      </c>
      <c r="AC1307" s="209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334" t="str">
        <f t="shared" si="1183"/>
        <v>-</v>
      </c>
      <c r="AH1307" s="209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334" t="str">
        <f t="shared" si="1185"/>
        <v>-</v>
      </c>
      <c r="AM1307" s="209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334" t="str">
        <f t="shared" si="1187"/>
        <v>-</v>
      </c>
      <c r="AR1307" s="209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335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335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335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335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335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335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197" t="s">
        <v>1316</v>
      </c>
      <c r="C1308" s="260"/>
      <c r="D1308" s="260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28"/>
      <c r="M1308" s="129"/>
      <c r="N1308" s="130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39" t="str">
        <f t="shared" si="1181"/>
        <v>-</v>
      </c>
      <c r="S1308" s="209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28" t="str">
        <f t="shared" si="1182"/>
        <v>-</v>
      </c>
      <c r="X1308" s="209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334" t="str">
        <f t="shared" si="1209"/>
        <v>-</v>
      </c>
      <c r="AC1308" s="209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334" t="str">
        <f t="shared" si="1183"/>
        <v>-</v>
      </c>
      <c r="AH1308" s="209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334" t="str">
        <f t="shared" si="1185"/>
        <v>-</v>
      </c>
      <c r="AM1308" s="209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334" t="str">
        <f t="shared" si="1187"/>
        <v>-</v>
      </c>
      <c r="AR1308" s="209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335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335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335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335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335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335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197" t="s">
        <v>1317</v>
      </c>
      <c r="C1309" s="260"/>
      <c r="D1309" s="260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28"/>
      <c r="M1309" s="129"/>
      <c r="N1309" s="130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39" t="str">
        <f t="shared" si="1181"/>
        <v>-</v>
      </c>
      <c r="S1309" s="209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28" t="str">
        <f t="shared" si="1182"/>
        <v>-</v>
      </c>
      <c r="X1309" s="209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334" t="str">
        <f t="shared" si="1209"/>
        <v>-</v>
      </c>
      <c r="AC1309" s="209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334" t="str">
        <f t="shared" si="1183"/>
        <v>-</v>
      </c>
      <c r="AH1309" s="209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334" t="str">
        <f t="shared" si="1185"/>
        <v>-</v>
      </c>
      <c r="AM1309" s="209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334" t="str">
        <f t="shared" si="1187"/>
        <v>-</v>
      </c>
      <c r="AR1309" s="209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335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335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335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335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335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335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197" t="s">
        <v>1318</v>
      </c>
      <c r="C1310" s="260"/>
      <c r="D1310" s="260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28"/>
      <c r="M1310" s="129"/>
      <c r="N1310" s="130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39" t="str">
        <f t="shared" si="1181"/>
        <v>-</v>
      </c>
      <c r="S1310" s="209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28" t="str">
        <f t="shared" si="1182"/>
        <v>-</v>
      </c>
      <c r="X1310" s="209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334" t="str">
        <f t="shared" si="1209"/>
        <v>-</v>
      </c>
      <c r="AC1310" s="209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334" t="str">
        <f t="shared" si="1183"/>
        <v>-</v>
      </c>
      <c r="AH1310" s="209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334" t="str">
        <f t="shared" si="1185"/>
        <v>-</v>
      </c>
      <c r="AM1310" s="209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334" t="str">
        <f t="shared" si="1187"/>
        <v>-</v>
      </c>
      <c r="AR1310" s="209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335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335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335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335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335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335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197" t="s">
        <v>1319</v>
      </c>
      <c r="C1311" s="260"/>
      <c r="D1311" s="260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28"/>
      <c r="M1311" s="129"/>
      <c r="N1311" s="130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39" t="str">
        <f t="shared" si="1181"/>
        <v>-</v>
      </c>
      <c r="S1311" s="209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28" t="str">
        <f t="shared" si="1182"/>
        <v>-</v>
      </c>
      <c r="X1311" s="209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334" t="str">
        <f t="shared" si="1209"/>
        <v>-</v>
      </c>
      <c r="AC1311" s="209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334" t="str">
        <f t="shared" si="1183"/>
        <v>-</v>
      </c>
      <c r="AH1311" s="209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334" t="str">
        <f t="shared" si="1185"/>
        <v>-</v>
      </c>
      <c r="AM1311" s="209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334" t="str">
        <f t="shared" si="1187"/>
        <v>-</v>
      </c>
      <c r="AR1311" s="209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335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335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335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335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335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335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197" t="s">
        <v>1320</v>
      </c>
      <c r="C1312" s="260"/>
      <c r="D1312" s="260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28"/>
      <c r="M1312" s="129"/>
      <c r="N1312" s="130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39" t="str">
        <f t="shared" si="1181"/>
        <v>-</v>
      </c>
      <c r="S1312" s="209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28" t="str">
        <f t="shared" si="1182"/>
        <v>-</v>
      </c>
      <c r="X1312" s="209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334" t="str">
        <f t="shared" si="1209"/>
        <v>-</v>
      </c>
      <c r="AC1312" s="209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334" t="str">
        <f t="shared" si="1183"/>
        <v>-</v>
      </c>
      <c r="AH1312" s="209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334" t="str">
        <f t="shared" si="1185"/>
        <v>-</v>
      </c>
      <c r="AM1312" s="209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334" t="str">
        <f t="shared" si="1187"/>
        <v>-</v>
      </c>
      <c r="AR1312" s="209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335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335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335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335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335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335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197" t="s">
        <v>1321</v>
      </c>
      <c r="C1313" s="260"/>
      <c r="D1313" s="260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28"/>
      <c r="M1313" s="129"/>
      <c r="N1313" s="130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39" t="str">
        <f t="shared" si="1181"/>
        <v>-</v>
      </c>
      <c r="S1313" s="209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28" t="str">
        <f t="shared" si="1182"/>
        <v>-</v>
      </c>
      <c r="X1313" s="209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334" t="str">
        <f t="shared" si="1209"/>
        <v>-</v>
      </c>
      <c r="AC1313" s="209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334" t="str">
        <f t="shared" si="1183"/>
        <v>-</v>
      </c>
      <c r="AH1313" s="209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334" t="str">
        <f t="shared" si="1185"/>
        <v>-</v>
      </c>
      <c r="AM1313" s="209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334" t="str">
        <f t="shared" si="1187"/>
        <v>-</v>
      </c>
      <c r="AR1313" s="209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335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335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335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335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335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335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197" t="s">
        <v>1322</v>
      </c>
      <c r="C1314" s="260"/>
      <c r="D1314" s="260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28"/>
      <c r="M1314" s="129"/>
      <c r="N1314" s="130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39" t="str">
        <f t="shared" si="1181"/>
        <v>-</v>
      </c>
      <c r="S1314" s="209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28" t="str">
        <f t="shared" si="1182"/>
        <v>-</v>
      </c>
      <c r="X1314" s="209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334" t="str">
        <f t="shared" si="1209"/>
        <v>-</v>
      </c>
      <c r="AC1314" s="209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334" t="str">
        <f t="shared" si="1183"/>
        <v>-</v>
      </c>
      <c r="AH1314" s="209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334" t="str">
        <f t="shared" si="1185"/>
        <v>-</v>
      </c>
      <c r="AM1314" s="209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334" t="str">
        <f t="shared" si="1187"/>
        <v>-</v>
      </c>
      <c r="AR1314" s="209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335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335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335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335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335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335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197" t="s">
        <v>1323</v>
      </c>
      <c r="C1315" s="260"/>
      <c r="D1315" s="260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28"/>
      <c r="M1315" s="129"/>
      <c r="N1315" s="130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39" t="str">
        <f t="shared" si="1181"/>
        <v>-</v>
      </c>
      <c r="S1315" s="209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28" t="str">
        <f t="shared" si="1182"/>
        <v>-</v>
      </c>
      <c r="X1315" s="209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334" t="str">
        <f t="shared" si="1209"/>
        <v>-</v>
      </c>
      <c r="AC1315" s="209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334" t="str">
        <f t="shared" si="1183"/>
        <v>-</v>
      </c>
      <c r="AH1315" s="209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334" t="str">
        <f t="shared" si="1185"/>
        <v>-</v>
      </c>
      <c r="AM1315" s="209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334" t="str">
        <f t="shared" si="1187"/>
        <v>-</v>
      </c>
      <c r="AR1315" s="209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335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335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335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335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335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335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197" t="s">
        <v>1324</v>
      </c>
      <c r="C1316" s="260"/>
      <c r="D1316" s="260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28"/>
      <c r="M1316" s="129"/>
      <c r="N1316" s="130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39" t="str">
        <f t="shared" ref="R1316:R1379" si="1241">IF(AND($C1316&gt;0,$F1316="Electricité",$D1316&lt;DATEVALUE("30/06/2023")),P1316,"-")</f>
        <v>-</v>
      </c>
      <c r="S1316" s="209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28" t="str">
        <f t="shared" ref="W1316:X1379" si="1242">IF(AND($C1316&gt;0,$F1316="Electricité",$D1316&lt;DATEVALUE("30/06/2023")),U1316,"-")</f>
        <v>-</v>
      </c>
      <c r="X1316" s="209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334" t="str">
        <f t="shared" si="1209"/>
        <v>-</v>
      </c>
      <c r="AC1316" s="209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334" t="str">
        <f t="shared" ref="AG1316:AG1379" si="1243">IF(AND($C1316&gt;0,$F1316="Electricité",$D1316&lt;DATEVALUE("30/06/2023")),AE1316,"-")</f>
        <v>-</v>
      </c>
      <c r="AH1316" s="209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334" t="str">
        <f t="shared" ref="AL1316:AL1379" si="1245">IF(AND($C1316&gt;0,$F1316="Electricité",$D1316&lt;DATEVALUE("30/06/2023")),AJ1316,"-")</f>
        <v>-</v>
      </c>
      <c r="AM1316" s="209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334" t="str">
        <f t="shared" ref="AQ1316:AQ1379" si="1247">IF(AND($C1316&gt;0,$F1316="Electricité",$D1316&lt;DATEVALUE("30/06/2023")),AO1316,"-")</f>
        <v>-</v>
      </c>
      <c r="AR1316" s="209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335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335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335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335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335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335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197" t="s">
        <v>1325</v>
      </c>
      <c r="C1317" s="260"/>
      <c r="D1317" s="260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28"/>
      <c r="M1317" s="129"/>
      <c r="N1317" s="130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39" t="str">
        <f t="shared" si="1241"/>
        <v>-</v>
      </c>
      <c r="S1317" s="209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28" t="str">
        <f t="shared" si="1242"/>
        <v>-</v>
      </c>
      <c r="X1317" s="209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334" t="str">
        <f t="shared" ref="AB1317:AC1380" si="1269">IF(AND($C1317&gt;0,$F1317="Electricité",$D1317&lt;DATEVALUE("30/06/2023")),Z1317,"-")</f>
        <v>-</v>
      </c>
      <c r="AC1317" s="209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334" t="str">
        <f t="shared" si="1243"/>
        <v>-</v>
      </c>
      <c r="AH1317" s="209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334" t="str">
        <f t="shared" si="1245"/>
        <v>-</v>
      </c>
      <c r="AM1317" s="209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334" t="str">
        <f t="shared" si="1247"/>
        <v>-</v>
      </c>
      <c r="AR1317" s="209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335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335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335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335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335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335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197" t="s">
        <v>1326</v>
      </c>
      <c r="C1318" s="260"/>
      <c r="D1318" s="260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28"/>
      <c r="M1318" s="129"/>
      <c r="N1318" s="130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39" t="str">
        <f t="shared" si="1241"/>
        <v>-</v>
      </c>
      <c r="S1318" s="209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28" t="str">
        <f t="shared" si="1242"/>
        <v>-</v>
      </c>
      <c r="X1318" s="209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334" t="str">
        <f t="shared" si="1269"/>
        <v>-</v>
      </c>
      <c r="AC1318" s="209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334" t="str">
        <f t="shared" si="1243"/>
        <v>-</v>
      </c>
      <c r="AH1318" s="209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334" t="str">
        <f t="shared" si="1245"/>
        <v>-</v>
      </c>
      <c r="AM1318" s="209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334" t="str">
        <f t="shared" si="1247"/>
        <v>-</v>
      </c>
      <c r="AR1318" s="209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335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335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335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335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335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335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197" t="s">
        <v>1327</v>
      </c>
      <c r="C1319" s="260"/>
      <c r="D1319" s="260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28"/>
      <c r="M1319" s="129"/>
      <c r="N1319" s="130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39" t="str">
        <f t="shared" si="1241"/>
        <v>-</v>
      </c>
      <c r="S1319" s="209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28" t="str">
        <f t="shared" si="1242"/>
        <v>-</v>
      </c>
      <c r="X1319" s="209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334" t="str">
        <f t="shared" si="1269"/>
        <v>-</v>
      </c>
      <c r="AC1319" s="209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334" t="str">
        <f t="shared" si="1243"/>
        <v>-</v>
      </c>
      <c r="AH1319" s="209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334" t="str">
        <f t="shared" si="1245"/>
        <v>-</v>
      </c>
      <c r="AM1319" s="209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334" t="str">
        <f t="shared" si="1247"/>
        <v>-</v>
      </c>
      <c r="AR1319" s="209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335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335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335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335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335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335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197" t="s">
        <v>1328</v>
      </c>
      <c r="C1320" s="260"/>
      <c r="D1320" s="260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28"/>
      <c r="M1320" s="129"/>
      <c r="N1320" s="130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39" t="str">
        <f t="shared" si="1241"/>
        <v>-</v>
      </c>
      <c r="S1320" s="209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28" t="str">
        <f t="shared" si="1242"/>
        <v>-</v>
      </c>
      <c r="X1320" s="209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334" t="str">
        <f t="shared" si="1269"/>
        <v>-</v>
      </c>
      <c r="AC1320" s="209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334" t="str">
        <f t="shared" si="1243"/>
        <v>-</v>
      </c>
      <c r="AH1320" s="209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334" t="str">
        <f t="shared" si="1245"/>
        <v>-</v>
      </c>
      <c r="AM1320" s="209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334" t="str">
        <f t="shared" si="1247"/>
        <v>-</v>
      </c>
      <c r="AR1320" s="209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335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335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335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335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335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335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197" t="s">
        <v>1329</v>
      </c>
      <c r="C1321" s="260"/>
      <c r="D1321" s="260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28"/>
      <c r="M1321" s="129"/>
      <c r="N1321" s="130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39" t="str">
        <f t="shared" si="1241"/>
        <v>-</v>
      </c>
      <c r="S1321" s="209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28" t="str">
        <f t="shared" si="1242"/>
        <v>-</v>
      </c>
      <c r="X1321" s="209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334" t="str">
        <f t="shared" si="1269"/>
        <v>-</v>
      </c>
      <c r="AC1321" s="209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334" t="str">
        <f t="shared" si="1243"/>
        <v>-</v>
      </c>
      <c r="AH1321" s="209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334" t="str">
        <f t="shared" si="1245"/>
        <v>-</v>
      </c>
      <c r="AM1321" s="209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334" t="str">
        <f t="shared" si="1247"/>
        <v>-</v>
      </c>
      <c r="AR1321" s="209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335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335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335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335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335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335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197" t="s">
        <v>1330</v>
      </c>
      <c r="C1322" s="260"/>
      <c r="D1322" s="260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28"/>
      <c r="M1322" s="129"/>
      <c r="N1322" s="130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39" t="str">
        <f t="shared" si="1241"/>
        <v>-</v>
      </c>
      <c r="S1322" s="209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28" t="str">
        <f t="shared" si="1242"/>
        <v>-</v>
      </c>
      <c r="X1322" s="209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334" t="str">
        <f t="shared" si="1269"/>
        <v>-</v>
      </c>
      <c r="AC1322" s="209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334" t="str">
        <f t="shared" si="1243"/>
        <v>-</v>
      </c>
      <c r="AH1322" s="209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334" t="str">
        <f t="shared" si="1245"/>
        <v>-</v>
      </c>
      <c r="AM1322" s="209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334" t="str">
        <f t="shared" si="1247"/>
        <v>-</v>
      </c>
      <c r="AR1322" s="209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335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335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335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335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335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335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197" t="s">
        <v>1331</v>
      </c>
      <c r="C1323" s="260"/>
      <c r="D1323" s="260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28"/>
      <c r="M1323" s="129"/>
      <c r="N1323" s="130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39" t="str">
        <f t="shared" si="1241"/>
        <v>-</v>
      </c>
      <c r="S1323" s="209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28" t="str">
        <f t="shared" si="1242"/>
        <v>-</v>
      </c>
      <c r="X1323" s="209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334" t="str">
        <f t="shared" si="1269"/>
        <v>-</v>
      </c>
      <c r="AC1323" s="209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334" t="str">
        <f t="shared" si="1243"/>
        <v>-</v>
      </c>
      <c r="AH1323" s="209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334" t="str">
        <f t="shared" si="1245"/>
        <v>-</v>
      </c>
      <c r="AM1323" s="209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334" t="str">
        <f t="shared" si="1247"/>
        <v>-</v>
      </c>
      <c r="AR1323" s="209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335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335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335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335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335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335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197" t="s">
        <v>1332</v>
      </c>
      <c r="C1324" s="260"/>
      <c r="D1324" s="260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28"/>
      <c r="M1324" s="129"/>
      <c r="N1324" s="130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39" t="str">
        <f t="shared" si="1241"/>
        <v>-</v>
      </c>
      <c r="S1324" s="209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28" t="str">
        <f t="shared" si="1242"/>
        <v>-</v>
      </c>
      <c r="X1324" s="209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334" t="str">
        <f t="shared" si="1269"/>
        <v>-</v>
      </c>
      <c r="AC1324" s="209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334" t="str">
        <f t="shared" si="1243"/>
        <v>-</v>
      </c>
      <c r="AH1324" s="209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334" t="str">
        <f t="shared" si="1245"/>
        <v>-</v>
      </c>
      <c r="AM1324" s="209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334" t="str">
        <f t="shared" si="1247"/>
        <v>-</v>
      </c>
      <c r="AR1324" s="209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335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335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335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335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335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335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197" t="s">
        <v>1333</v>
      </c>
      <c r="C1325" s="260"/>
      <c r="D1325" s="260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28"/>
      <c r="M1325" s="129"/>
      <c r="N1325" s="130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39" t="str">
        <f t="shared" si="1241"/>
        <v>-</v>
      </c>
      <c r="S1325" s="209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28" t="str">
        <f t="shared" si="1242"/>
        <v>-</v>
      </c>
      <c r="X1325" s="209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334" t="str">
        <f t="shared" si="1269"/>
        <v>-</v>
      </c>
      <c r="AC1325" s="209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334" t="str">
        <f t="shared" si="1243"/>
        <v>-</v>
      </c>
      <c r="AH1325" s="209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334" t="str">
        <f t="shared" si="1245"/>
        <v>-</v>
      </c>
      <c r="AM1325" s="209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334" t="str">
        <f t="shared" si="1247"/>
        <v>-</v>
      </c>
      <c r="AR1325" s="209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335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335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335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335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335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335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197" t="s">
        <v>1334</v>
      </c>
      <c r="C1326" s="260"/>
      <c r="D1326" s="260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28"/>
      <c r="M1326" s="129"/>
      <c r="N1326" s="130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39" t="str">
        <f t="shared" si="1241"/>
        <v>-</v>
      </c>
      <c r="S1326" s="209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28" t="str">
        <f t="shared" si="1242"/>
        <v>-</v>
      </c>
      <c r="X1326" s="209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334" t="str">
        <f t="shared" si="1269"/>
        <v>-</v>
      </c>
      <c r="AC1326" s="209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334" t="str">
        <f t="shared" si="1243"/>
        <v>-</v>
      </c>
      <c r="AH1326" s="209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334" t="str">
        <f t="shared" si="1245"/>
        <v>-</v>
      </c>
      <c r="AM1326" s="209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334" t="str">
        <f t="shared" si="1247"/>
        <v>-</v>
      </c>
      <c r="AR1326" s="209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335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335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335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335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335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335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197" t="s">
        <v>1335</v>
      </c>
      <c r="C1327" s="260"/>
      <c r="D1327" s="260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28"/>
      <c r="M1327" s="129"/>
      <c r="N1327" s="130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39" t="str">
        <f t="shared" si="1241"/>
        <v>-</v>
      </c>
      <c r="S1327" s="209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28" t="str">
        <f t="shared" si="1242"/>
        <v>-</v>
      </c>
      <c r="X1327" s="209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334" t="str">
        <f t="shared" si="1269"/>
        <v>-</v>
      </c>
      <c r="AC1327" s="209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334" t="str">
        <f t="shared" si="1243"/>
        <v>-</v>
      </c>
      <c r="AH1327" s="209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334" t="str">
        <f t="shared" si="1245"/>
        <v>-</v>
      </c>
      <c r="AM1327" s="209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334" t="str">
        <f t="shared" si="1247"/>
        <v>-</v>
      </c>
      <c r="AR1327" s="209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335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335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335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335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335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335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197" t="s">
        <v>1336</v>
      </c>
      <c r="C1328" s="260"/>
      <c r="D1328" s="260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28"/>
      <c r="M1328" s="129"/>
      <c r="N1328" s="130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39" t="str">
        <f t="shared" si="1241"/>
        <v>-</v>
      </c>
      <c r="S1328" s="209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28" t="str">
        <f t="shared" si="1242"/>
        <v>-</v>
      </c>
      <c r="X1328" s="209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334" t="str">
        <f t="shared" si="1269"/>
        <v>-</v>
      </c>
      <c r="AC1328" s="209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334" t="str">
        <f t="shared" si="1243"/>
        <v>-</v>
      </c>
      <c r="AH1328" s="209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334" t="str">
        <f t="shared" si="1245"/>
        <v>-</v>
      </c>
      <c r="AM1328" s="209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334" t="str">
        <f t="shared" si="1247"/>
        <v>-</v>
      </c>
      <c r="AR1328" s="209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335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335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335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335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335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335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197" t="s">
        <v>1337</v>
      </c>
      <c r="C1329" s="260"/>
      <c r="D1329" s="260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28"/>
      <c r="M1329" s="129"/>
      <c r="N1329" s="130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39" t="str">
        <f t="shared" si="1241"/>
        <v>-</v>
      </c>
      <c r="S1329" s="209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28" t="str">
        <f t="shared" si="1242"/>
        <v>-</v>
      </c>
      <c r="X1329" s="209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334" t="str">
        <f t="shared" si="1269"/>
        <v>-</v>
      </c>
      <c r="AC1329" s="209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334" t="str">
        <f t="shared" si="1243"/>
        <v>-</v>
      </c>
      <c r="AH1329" s="209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334" t="str">
        <f t="shared" si="1245"/>
        <v>-</v>
      </c>
      <c r="AM1329" s="209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334" t="str">
        <f t="shared" si="1247"/>
        <v>-</v>
      </c>
      <c r="AR1329" s="209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335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335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335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335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335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335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197" t="s">
        <v>1338</v>
      </c>
      <c r="C1330" s="260"/>
      <c r="D1330" s="260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28"/>
      <c r="M1330" s="129"/>
      <c r="N1330" s="130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39" t="str">
        <f t="shared" si="1241"/>
        <v>-</v>
      </c>
      <c r="S1330" s="209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28" t="str">
        <f t="shared" si="1242"/>
        <v>-</v>
      </c>
      <c r="X1330" s="209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334" t="str">
        <f t="shared" si="1269"/>
        <v>-</v>
      </c>
      <c r="AC1330" s="209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334" t="str">
        <f t="shared" si="1243"/>
        <v>-</v>
      </c>
      <c r="AH1330" s="209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334" t="str">
        <f t="shared" si="1245"/>
        <v>-</v>
      </c>
      <c r="AM1330" s="209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334" t="str">
        <f t="shared" si="1247"/>
        <v>-</v>
      </c>
      <c r="AR1330" s="209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335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335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335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335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335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335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197" t="s">
        <v>1339</v>
      </c>
      <c r="C1331" s="260"/>
      <c r="D1331" s="260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28"/>
      <c r="M1331" s="129"/>
      <c r="N1331" s="130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39" t="str">
        <f t="shared" si="1241"/>
        <v>-</v>
      </c>
      <c r="S1331" s="209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28" t="str">
        <f t="shared" si="1242"/>
        <v>-</v>
      </c>
      <c r="X1331" s="209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334" t="str">
        <f t="shared" si="1269"/>
        <v>-</v>
      </c>
      <c r="AC1331" s="209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334" t="str">
        <f t="shared" si="1243"/>
        <v>-</v>
      </c>
      <c r="AH1331" s="209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334" t="str">
        <f t="shared" si="1245"/>
        <v>-</v>
      </c>
      <c r="AM1331" s="209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334" t="str">
        <f t="shared" si="1247"/>
        <v>-</v>
      </c>
      <c r="AR1331" s="209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335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335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335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335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335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335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197" t="s">
        <v>1340</v>
      </c>
      <c r="C1332" s="260"/>
      <c r="D1332" s="260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28"/>
      <c r="M1332" s="129"/>
      <c r="N1332" s="130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39" t="str">
        <f t="shared" si="1241"/>
        <v>-</v>
      </c>
      <c r="S1332" s="209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28" t="str">
        <f t="shared" si="1242"/>
        <v>-</v>
      </c>
      <c r="X1332" s="209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334" t="str">
        <f t="shared" si="1269"/>
        <v>-</v>
      </c>
      <c r="AC1332" s="209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334" t="str">
        <f t="shared" si="1243"/>
        <v>-</v>
      </c>
      <c r="AH1332" s="209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334" t="str">
        <f t="shared" si="1245"/>
        <v>-</v>
      </c>
      <c r="AM1332" s="209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334" t="str">
        <f t="shared" si="1247"/>
        <v>-</v>
      </c>
      <c r="AR1332" s="209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335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335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335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335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335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335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197" t="s">
        <v>1341</v>
      </c>
      <c r="C1333" s="260"/>
      <c r="D1333" s="260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28"/>
      <c r="M1333" s="129"/>
      <c r="N1333" s="130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39" t="str">
        <f t="shared" si="1241"/>
        <v>-</v>
      </c>
      <c r="S1333" s="209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28" t="str">
        <f t="shared" si="1242"/>
        <v>-</v>
      </c>
      <c r="X1333" s="209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334" t="str">
        <f t="shared" si="1269"/>
        <v>-</v>
      </c>
      <c r="AC1333" s="209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334" t="str">
        <f t="shared" si="1243"/>
        <v>-</v>
      </c>
      <c r="AH1333" s="209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334" t="str">
        <f t="shared" si="1245"/>
        <v>-</v>
      </c>
      <c r="AM1333" s="209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334" t="str">
        <f t="shared" si="1247"/>
        <v>-</v>
      </c>
      <c r="AR1333" s="209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335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335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335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335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335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335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197" t="s">
        <v>1342</v>
      </c>
      <c r="C1334" s="260"/>
      <c r="D1334" s="260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28"/>
      <c r="M1334" s="129"/>
      <c r="N1334" s="130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39" t="str">
        <f t="shared" si="1241"/>
        <v>-</v>
      </c>
      <c r="S1334" s="209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28" t="str">
        <f t="shared" si="1242"/>
        <v>-</v>
      </c>
      <c r="X1334" s="209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334" t="str">
        <f t="shared" si="1269"/>
        <v>-</v>
      </c>
      <c r="AC1334" s="209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334" t="str">
        <f t="shared" si="1243"/>
        <v>-</v>
      </c>
      <c r="AH1334" s="209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334" t="str">
        <f t="shared" si="1245"/>
        <v>-</v>
      </c>
      <c r="AM1334" s="209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334" t="str">
        <f t="shared" si="1247"/>
        <v>-</v>
      </c>
      <c r="AR1334" s="209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335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335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335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335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335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335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197" t="s">
        <v>1343</v>
      </c>
      <c r="C1335" s="260"/>
      <c r="D1335" s="260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28"/>
      <c r="M1335" s="129"/>
      <c r="N1335" s="130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39" t="str">
        <f t="shared" si="1241"/>
        <v>-</v>
      </c>
      <c r="S1335" s="209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28" t="str">
        <f t="shared" si="1242"/>
        <v>-</v>
      </c>
      <c r="X1335" s="209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334" t="str">
        <f t="shared" si="1269"/>
        <v>-</v>
      </c>
      <c r="AC1335" s="209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334" t="str">
        <f t="shared" si="1243"/>
        <v>-</v>
      </c>
      <c r="AH1335" s="209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334" t="str">
        <f t="shared" si="1245"/>
        <v>-</v>
      </c>
      <c r="AM1335" s="209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334" t="str">
        <f t="shared" si="1247"/>
        <v>-</v>
      </c>
      <c r="AR1335" s="209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335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335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335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335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335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335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197" t="s">
        <v>1344</v>
      </c>
      <c r="C1336" s="260"/>
      <c r="D1336" s="260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28"/>
      <c r="M1336" s="129"/>
      <c r="N1336" s="130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39" t="str">
        <f t="shared" si="1241"/>
        <v>-</v>
      </c>
      <c r="S1336" s="209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28" t="str">
        <f t="shared" si="1242"/>
        <v>-</v>
      </c>
      <c r="X1336" s="209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334" t="str">
        <f t="shared" si="1269"/>
        <v>-</v>
      </c>
      <c r="AC1336" s="209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334" t="str">
        <f t="shared" si="1243"/>
        <v>-</v>
      </c>
      <c r="AH1336" s="209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334" t="str">
        <f t="shared" si="1245"/>
        <v>-</v>
      </c>
      <c r="AM1336" s="209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334" t="str">
        <f t="shared" si="1247"/>
        <v>-</v>
      </c>
      <c r="AR1336" s="209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335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335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335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335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335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335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197" t="s">
        <v>1345</v>
      </c>
      <c r="C1337" s="260"/>
      <c r="D1337" s="260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28"/>
      <c r="M1337" s="129"/>
      <c r="N1337" s="130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39" t="str">
        <f t="shared" si="1241"/>
        <v>-</v>
      </c>
      <c r="S1337" s="209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28" t="str">
        <f t="shared" si="1242"/>
        <v>-</v>
      </c>
      <c r="X1337" s="209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334" t="str">
        <f t="shared" si="1269"/>
        <v>-</v>
      </c>
      <c r="AC1337" s="209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334" t="str">
        <f t="shared" si="1243"/>
        <v>-</v>
      </c>
      <c r="AH1337" s="209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334" t="str">
        <f t="shared" si="1245"/>
        <v>-</v>
      </c>
      <c r="AM1337" s="209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334" t="str">
        <f t="shared" si="1247"/>
        <v>-</v>
      </c>
      <c r="AR1337" s="209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335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335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335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335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335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335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197" t="s">
        <v>1346</v>
      </c>
      <c r="C1338" s="260"/>
      <c r="D1338" s="260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28"/>
      <c r="M1338" s="129"/>
      <c r="N1338" s="130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39" t="str">
        <f t="shared" si="1241"/>
        <v>-</v>
      </c>
      <c r="S1338" s="209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28" t="str">
        <f t="shared" si="1242"/>
        <v>-</v>
      </c>
      <c r="X1338" s="209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334" t="str">
        <f t="shared" si="1269"/>
        <v>-</v>
      </c>
      <c r="AC1338" s="209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334" t="str">
        <f t="shared" si="1243"/>
        <v>-</v>
      </c>
      <c r="AH1338" s="209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334" t="str">
        <f t="shared" si="1245"/>
        <v>-</v>
      </c>
      <c r="AM1338" s="209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334" t="str">
        <f t="shared" si="1247"/>
        <v>-</v>
      </c>
      <c r="AR1338" s="209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335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335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335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335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335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335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197" t="s">
        <v>1347</v>
      </c>
      <c r="C1339" s="260"/>
      <c r="D1339" s="260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28"/>
      <c r="M1339" s="129"/>
      <c r="N1339" s="130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39" t="str">
        <f t="shared" si="1241"/>
        <v>-</v>
      </c>
      <c r="S1339" s="209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28" t="str">
        <f t="shared" si="1242"/>
        <v>-</v>
      </c>
      <c r="X1339" s="209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334" t="str">
        <f t="shared" si="1269"/>
        <v>-</v>
      </c>
      <c r="AC1339" s="209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334" t="str">
        <f t="shared" si="1243"/>
        <v>-</v>
      </c>
      <c r="AH1339" s="209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334" t="str">
        <f t="shared" si="1245"/>
        <v>-</v>
      </c>
      <c r="AM1339" s="209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334" t="str">
        <f t="shared" si="1247"/>
        <v>-</v>
      </c>
      <c r="AR1339" s="209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335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335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335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335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335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335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197" t="s">
        <v>1348</v>
      </c>
      <c r="C1340" s="260"/>
      <c r="D1340" s="260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28"/>
      <c r="M1340" s="129"/>
      <c r="N1340" s="130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39" t="str">
        <f t="shared" si="1241"/>
        <v>-</v>
      </c>
      <c r="S1340" s="209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28" t="str">
        <f t="shared" si="1242"/>
        <v>-</v>
      </c>
      <c r="X1340" s="209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334" t="str">
        <f t="shared" si="1269"/>
        <v>-</v>
      </c>
      <c r="AC1340" s="209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334" t="str">
        <f t="shared" si="1243"/>
        <v>-</v>
      </c>
      <c r="AH1340" s="209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334" t="str">
        <f t="shared" si="1245"/>
        <v>-</v>
      </c>
      <c r="AM1340" s="209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334" t="str">
        <f t="shared" si="1247"/>
        <v>-</v>
      </c>
      <c r="AR1340" s="209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335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335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335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335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335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335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197" t="s">
        <v>1349</v>
      </c>
      <c r="C1341" s="260"/>
      <c r="D1341" s="260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28"/>
      <c r="M1341" s="129"/>
      <c r="N1341" s="130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39" t="str">
        <f t="shared" si="1241"/>
        <v>-</v>
      </c>
      <c r="S1341" s="209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28" t="str">
        <f t="shared" si="1242"/>
        <v>-</v>
      </c>
      <c r="X1341" s="209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334" t="str">
        <f t="shared" si="1269"/>
        <v>-</v>
      </c>
      <c r="AC1341" s="209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334" t="str">
        <f t="shared" si="1243"/>
        <v>-</v>
      </c>
      <c r="AH1341" s="209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334" t="str">
        <f t="shared" si="1245"/>
        <v>-</v>
      </c>
      <c r="AM1341" s="209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334" t="str">
        <f t="shared" si="1247"/>
        <v>-</v>
      </c>
      <c r="AR1341" s="209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335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335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335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335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335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335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197" t="s">
        <v>1350</v>
      </c>
      <c r="C1342" s="260"/>
      <c r="D1342" s="260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28"/>
      <c r="M1342" s="129"/>
      <c r="N1342" s="130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39" t="str">
        <f t="shared" si="1241"/>
        <v>-</v>
      </c>
      <c r="S1342" s="209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28" t="str">
        <f t="shared" si="1242"/>
        <v>-</v>
      </c>
      <c r="X1342" s="209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334" t="str">
        <f t="shared" si="1269"/>
        <v>-</v>
      </c>
      <c r="AC1342" s="209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334" t="str">
        <f t="shared" si="1243"/>
        <v>-</v>
      </c>
      <c r="AH1342" s="209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334" t="str">
        <f t="shared" si="1245"/>
        <v>-</v>
      </c>
      <c r="AM1342" s="209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334" t="str">
        <f t="shared" si="1247"/>
        <v>-</v>
      </c>
      <c r="AR1342" s="209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335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335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335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335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335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335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197" t="s">
        <v>1351</v>
      </c>
      <c r="C1343" s="260"/>
      <c r="D1343" s="260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28"/>
      <c r="M1343" s="129"/>
      <c r="N1343" s="130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39" t="str">
        <f t="shared" si="1241"/>
        <v>-</v>
      </c>
      <c r="S1343" s="209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28" t="str">
        <f t="shared" si="1242"/>
        <v>-</v>
      </c>
      <c r="X1343" s="209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334" t="str">
        <f t="shared" si="1269"/>
        <v>-</v>
      </c>
      <c r="AC1343" s="209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334" t="str">
        <f t="shared" si="1243"/>
        <v>-</v>
      </c>
      <c r="AH1343" s="209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334" t="str">
        <f t="shared" si="1245"/>
        <v>-</v>
      </c>
      <c r="AM1343" s="209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334" t="str">
        <f t="shared" si="1247"/>
        <v>-</v>
      </c>
      <c r="AR1343" s="209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335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335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335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335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335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335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197" t="s">
        <v>1352</v>
      </c>
      <c r="C1344" s="260"/>
      <c r="D1344" s="260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28"/>
      <c r="M1344" s="129"/>
      <c r="N1344" s="130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39" t="str">
        <f t="shared" si="1241"/>
        <v>-</v>
      </c>
      <c r="S1344" s="209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28" t="str">
        <f t="shared" si="1242"/>
        <v>-</v>
      </c>
      <c r="X1344" s="209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334" t="str">
        <f t="shared" si="1269"/>
        <v>-</v>
      </c>
      <c r="AC1344" s="209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334" t="str">
        <f t="shared" si="1243"/>
        <v>-</v>
      </c>
      <c r="AH1344" s="209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334" t="str">
        <f t="shared" si="1245"/>
        <v>-</v>
      </c>
      <c r="AM1344" s="209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334" t="str">
        <f t="shared" si="1247"/>
        <v>-</v>
      </c>
      <c r="AR1344" s="209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335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335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335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335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335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335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197" t="s">
        <v>1353</v>
      </c>
      <c r="C1345" s="260"/>
      <c r="D1345" s="260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28"/>
      <c r="M1345" s="129"/>
      <c r="N1345" s="130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39" t="str">
        <f t="shared" si="1241"/>
        <v>-</v>
      </c>
      <c r="S1345" s="209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28" t="str">
        <f t="shared" si="1242"/>
        <v>-</v>
      </c>
      <c r="X1345" s="209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334" t="str">
        <f t="shared" si="1269"/>
        <v>-</v>
      </c>
      <c r="AC1345" s="209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334" t="str">
        <f t="shared" si="1243"/>
        <v>-</v>
      </c>
      <c r="AH1345" s="209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334" t="str">
        <f t="shared" si="1245"/>
        <v>-</v>
      </c>
      <c r="AM1345" s="209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334" t="str">
        <f t="shared" si="1247"/>
        <v>-</v>
      </c>
      <c r="AR1345" s="209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335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335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335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335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335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335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197" t="s">
        <v>1354</v>
      </c>
      <c r="C1346" s="260"/>
      <c r="D1346" s="260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28"/>
      <c r="M1346" s="129"/>
      <c r="N1346" s="130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39" t="str">
        <f t="shared" si="1241"/>
        <v>-</v>
      </c>
      <c r="S1346" s="209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28" t="str">
        <f t="shared" si="1242"/>
        <v>-</v>
      </c>
      <c r="X1346" s="209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334" t="str">
        <f t="shared" si="1269"/>
        <v>-</v>
      </c>
      <c r="AC1346" s="209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334" t="str">
        <f t="shared" si="1243"/>
        <v>-</v>
      </c>
      <c r="AH1346" s="209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334" t="str">
        <f t="shared" si="1245"/>
        <v>-</v>
      </c>
      <c r="AM1346" s="209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334" t="str">
        <f t="shared" si="1247"/>
        <v>-</v>
      </c>
      <c r="AR1346" s="209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335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335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335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335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335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335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197" t="s">
        <v>1355</v>
      </c>
      <c r="C1347" s="260"/>
      <c r="D1347" s="260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28"/>
      <c r="M1347" s="129"/>
      <c r="N1347" s="130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39" t="str">
        <f t="shared" si="1241"/>
        <v>-</v>
      </c>
      <c r="S1347" s="209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28" t="str">
        <f t="shared" si="1242"/>
        <v>-</v>
      </c>
      <c r="X1347" s="209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334" t="str">
        <f t="shared" si="1269"/>
        <v>-</v>
      </c>
      <c r="AC1347" s="209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334" t="str">
        <f t="shared" si="1243"/>
        <v>-</v>
      </c>
      <c r="AH1347" s="209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334" t="str">
        <f t="shared" si="1245"/>
        <v>-</v>
      </c>
      <c r="AM1347" s="209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334" t="str">
        <f t="shared" si="1247"/>
        <v>-</v>
      </c>
      <c r="AR1347" s="209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335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335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335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335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335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335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197" t="s">
        <v>1356</v>
      </c>
      <c r="C1348" s="260"/>
      <c r="D1348" s="260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28"/>
      <c r="M1348" s="129"/>
      <c r="N1348" s="130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39" t="str">
        <f t="shared" si="1241"/>
        <v>-</v>
      </c>
      <c r="S1348" s="209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28" t="str">
        <f t="shared" si="1242"/>
        <v>-</v>
      </c>
      <c r="X1348" s="209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334" t="str">
        <f t="shared" si="1269"/>
        <v>-</v>
      </c>
      <c r="AC1348" s="209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334" t="str">
        <f t="shared" si="1243"/>
        <v>-</v>
      </c>
      <c r="AH1348" s="209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334" t="str">
        <f t="shared" si="1245"/>
        <v>-</v>
      </c>
      <c r="AM1348" s="209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334" t="str">
        <f t="shared" si="1247"/>
        <v>-</v>
      </c>
      <c r="AR1348" s="209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335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335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335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335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335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335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197" t="s">
        <v>1357</v>
      </c>
      <c r="C1349" s="260"/>
      <c r="D1349" s="260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28"/>
      <c r="M1349" s="129"/>
      <c r="N1349" s="130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39" t="str">
        <f t="shared" si="1241"/>
        <v>-</v>
      </c>
      <c r="S1349" s="209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28" t="str">
        <f t="shared" si="1242"/>
        <v>-</v>
      </c>
      <c r="X1349" s="209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334" t="str">
        <f t="shared" si="1269"/>
        <v>-</v>
      </c>
      <c r="AC1349" s="209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334" t="str">
        <f t="shared" si="1243"/>
        <v>-</v>
      </c>
      <c r="AH1349" s="209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334" t="str">
        <f t="shared" si="1245"/>
        <v>-</v>
      </c>
      <c r="AM1349" s="209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334" t="str">
        <f t="shared" si="1247"/>
        <v>-</v>
      </c>
      <c r="AR1349" s="209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335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335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335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335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335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335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197" t="s">
        <v>1358</v>
      </c>
      <c r="C1350" s="260"/>
      <c r="D1350" s="260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28"/>
      <c r="M1350" s="129"/>
      <c r="N1350" s="130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39" t="str">
        <f t="shared" si="1241"/>
        <v>-</v>
      </c>
      <c r="S1350" s="209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28" t="str">
        <f t="shared" si="1242"/>
        <v>-</v>
      </c>
      <c r="X1350" s="209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334" t="str">
        <f t="shared" si="1269"/>
        <v>-</v>
      </c>
      <c r="AC1350" s="209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334" t="str">
        <f t="shared" si="1243"/>
        <v>-</v>
      </c>
      <c r="AH1350" s="209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334" t="str">
        <f t="shared" si="1245"/>
        <v>-</v>
      </c>
      <c r="AM1350" s="209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334" t="str">
        <f t="shared" si="1247"/>
        <v>-</v>
      </c>
      <c r="AR1350" s="209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335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335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335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335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335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335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197" t="s">
        <v>1359</v>
      </c>
      <c r="C1351" s="260"/>
      <c r="D1351" s="260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28"/>
      <c r="M1351" s="129"/>
      <c r="N1351" s="130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39" t="str">
        <f t="shared" si="1241"/>
        <v>-</v>
      </c>
      <c r="S1351" s="209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28" t="str">
        <f t="shared" si="1242"/>
        <v>-</v>
      </c>
      <c r="X1351" s="209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334" t="str">
        <f t="shared" si="1269"/>
        <v>-</v>
      </c>
      <c r="AC1351" s="209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334" t="str">
        <f t="shared" si="1243"/>
        <v>-</v>
      </c>
      <c r="AH1351" s="209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334" t="str">
        <f t="shared" si="1245"/>
        <v>-</v>
      </c>
      <c r="AM1351" s="209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334" t="str">
        <f t="shared" si="1247"/>
        <v>-</v>
      </c>
      <c r="AR1351" s="209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335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335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335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335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335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335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197" t="s">
        <v>1360</v>
      </c>
      <c r="C1352" s="260"/>
      <c r="D1352" s="260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28"/>
      <c r="M1352" s="129"/>
      <c r="N1352" s="130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39" t="str">
        <f t="shared" si="1241"/>
        <v>-</v>
      </c>
      <c r="S1352" s="209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28" t="str">
        <f t="shared" si="1242"/>
        <v>-</v>
      </c>
      <c r="X1352" s="209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334" t="str">
        <f t="shared" si="1269"/>
        <v>-</v>
      </c>
      <c r="AC1352" s="209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334" t="str">
        <f t="shared" si="1243"/>
        <v>-</v>
      </c>
      <c r="AH1352" s="209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334" t="str">
        <f t="shared" si="1245"/>
        <v>-</v>
      </c>
      <c r="AM1352" s="209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334" t="str">
        <f t="shared" si="1247"/>
        <v>-</v>
      </c>
      <c r="AR1352" s="209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335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335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335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335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335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335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197" t="s">
        <v>1361</v>
      </c>
      <c r="C1353" s="260"/>
      <c r="D1353" s="260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28"/>
      <c r="M1353" s="129"/>
      <c r="N1353" s="130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39" t="str">
        <f t="shared" si="1241"/>
        <v>-</v>
      </c>
      <c r="S1353" s="209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28" t="str">
        <f t="shared" si="1242"/>
        <v>-</v>
      </c>
      <c r="X1353" s="209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334" t="str">
        <f t="shared" si="1269"/>
        <v>-</v>
      </c>
      <c r="AC1353" s="209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334" t="str">
        <f t="shared" si="1243"/>
        <v>-</v>
      </c>
      <c r="AH1353" s="209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334" t="str">
        <f t="shared" si="1245"/>
        <v>-</v>
      </c>
      <c r="AM1353" s="209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334" t="str">
        <f t="shared" si="1247"/>
        <v>-</v>
      </c>
      <c r="AR1353" s="209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335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335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335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335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335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335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197" t="s">
        <v>1362</v>
      </c>
      <c r="C1354" s="260"/>
      <c r="D1354" s="260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28"/>
      <c r="M1354" s="129"/>
      <c r="N1354" s="130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39" t="str">
        <f t="shared" si="1241"/>
        <v>-</v>
      </c>
      <c r="S1354" s="209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28" t="str">
        <f t="shared" si="1242"/>
        <v>-</v>
      </c>
      <c r="X1354" s="209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334" t="str">
        <f t="shared" si="1269"/>
        <v>-</v>
      </c>
      <c r="AC1354" s="209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334" t="str">
        <f t="shared" si="1243"/>
        <v>-</v>
      </c>
      <c r="AH1354" s="209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334" t="str">
        <f t="shared" si="1245"/>
        <v>-</v>
      </c>
      <c r="AM1354" s="209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334" t="str">
        <f t="shared" si="1247"/>
        <v>-</v>
      </c>
      <c r="AR1354" s="209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335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335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335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335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335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335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197" t="s">
        <v>1363</v>
      </c>
      <c r="C1355" s="260"/>
      <c r="D1355" s="260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28"/>
      <c r="M1355" s="129"/>
      <c r="N1355" s="130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39" t="str">
        <f t="shared" si="1241"/>
        <v>-</v>
      </c>
      <c r="S1355" s="209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28" t="str">
        <f t="shared" si="1242"/>
        <v>-</v>
      </c>
      <c r="X1355" s="209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334" t="str">
        <f t="shared" si="1269"/>
        <v>-</v>
      </c>
      <c r="AC1355" s="209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334" t="str">
        <f t="shared" si="1243"/>
        <v>-</v>
      </c>
      <c r="AH1355" s="209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334" t="str">
        <f t="shared" si="1245"/>
        <v>-</v>
      </c>
      <c r="AM1355" s="209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334" t="str">
        <f t="shared" si="1247"/>
        <v>-</v>
      </c>
      <c r="AR1355" s="209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335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335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335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335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335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335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197" t="s">
        <v>1364</v>
      </c>
      <c r="C1356" s="260"/>
      <c r="D1356" s="260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28"/>
      <c r="M1356" s="129"/>
      <c r="N1356" s="130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39" t="str">
        <f t="shared" si="1241"/>
        <v>-</v>
      </c>
      <c r="S1356" s="209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28" t="str">
        <f t="shared" si="1242"/>
        <v>-</v>
      </c>
      <c r="X1356" s="209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334" t="str">
        <f t="shared" si="1269"/>
        <v>-</v>
      </c>
      <c r="AC1356" s="209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334" t="str">
        <f t="shared" si="1243"/>
        <v>-</v>
      </c>
      <c r="AH1356" s="209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334" t="str">
        <f t="shared" si="1245"/>
        <v>-</v>
      </c>
      <c r="AM1356" s="209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334" t="str">
        <f t="shared" si="1247"/>
        <v>-</v>
      </c>
      <c r="AR1356" s="209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335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335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335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335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335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335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197" t="s">
        <v>1365</v>
      </c>
      <c r="C1357" s="260"/>
      <c r="D1357" s="260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28"/>
      <c r="M1357" s="129"/>
      <c r="N1357" s="130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39" t="str">
        <f t="shared" si="1241"/>
        <v>-</v>
      </c>
      <c r="S1357" s="209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28" t="str">
        <f t="shared" si="1242"/>
        <v>-</v>
      </c>
      <c r="X1357" s="209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334" t="str">
        <f t="shared" si="1269"/>
        <v>-</v>
      </c>
      <c r="AC1357" s="209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334" t="str">
        <f t="shared" si="1243"/>
        <v>-</v>
      </c>
      <c r="AH1357" s="209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334" t="str">
        <f t="shared" si="1245"/>
        <v>-</v>
      </c>
      <c r="AM1357" s="209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334" t="str">
        <f t="shared" si="1247"/>
        <v>-</v>
      </c>
      <c r="AR1357" s="209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335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335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335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335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335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335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197" t="s">
        <v>1366</v>
      </c>
      <c r="C1358" s="260"/>
      <c r="D1358" s="260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28"/>
      <c r="M1358" s="129"/>
      <c r="N1358" s="130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39" t="str">
        <f t="shared" si="1241"/>
        <v>-</v>
      </c>
      <c r="S1358" s="209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28" t="str">
        <f t="shared" si="1242"/>
        <v>-</v>
      </c>
      <c r="X1358" s="209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334" t="str">
        <f t="shared" si="1269"/>
        <v>-</v>
      </c>
      <c r="AC1358" s="209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334" t="str">
        <f t="shared" si="1243"/>
        <v>-</v>
      </c>
      <c r="AH1358" s="209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334" t="str">
        <f t="shared" si="1245"/>
        <v>-</v>
      </c>
      <c r="AM1358" s="209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334" t="str">
        <f t="shared" si="1247"/>
        <v>-</v>
      </c>
      <c r="AR1358" s="209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335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335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335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335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335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335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197" t="s">
        <v>1367</v>
      </c>
      <c r="C1359" s="260"/>
      <c r="D1359" s="260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28"/>
      <c r="M1359" s="129"/>
      <c r="N1359" s="130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39" t="str">
        <f t="shared" si="1241"/>
        <v>-</v>
      </c>
      <c r="S1359" s="209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28" t="str">
        <f t="shared" si="1242"/>
        <v>-</v>
      </c>
      <c r="X1359" s="209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334" t="str">
        <f t="shared" si="1269"/>
        <v>-</v>
      </c>
      <c r="AC1359" s="209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334" t="str">
        <f t="shared" si="1243"/>
        <v>-</v>
      </c>
      <c r="AH1359" s="209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334" t="str">
        <f t="shared" si="1245"/>
        <v>-</v>
      </c>
      <c r="AM1359" s="209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334" t="str">
        <f t="shared" si="1247"/>
        <v>-</v>
      </c>
      <c r="AR1359" s="209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335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335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335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335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335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335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197" t="s">
        <v>1368</v>
      </c>
      <c r="C1360" s="260"/>
      <c r="D1360" s="260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28"/>
      <c r="M1360" s="129"/>
      <c r="N1360" s="130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39" t="str">
        <f t="shared" si="1241"/>
        <v>-</v>
      </c>
      <c r="S1360" s="209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28" t="str">
        <f t="shared" si="1242"/>
        <v>-</v>
      </c>
      <c r="X1360" s="209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334" t="str">
        <f t="shared" si="1269"/>
        <v>-</v>
      </c>
      <c r="AC1360" s="209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334" t="str">
        <f t="shared" si="1243"/>
        <v>-</v>
      </c>
      <c r="AH1360" s="209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334" t="str">
        <f t="shared" si="1245"/>
        <v>-</v>
      </c>
      <c r="AM1360" s="209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334" t="str">
        <f t="shared" si="1247"/>
        <v>-</v>
      </c>
      <c r="AR1360" s="209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335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335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335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335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335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335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197" t="s">
        <v>1369</v>
      </c>
      <c r="C1361" s="260"/>
      <c r="D1361" s="260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28"/>
      <c r="M1361" s="129"/>
      <c r="N1361" s="130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39" t="str">
        <f t="shared" si="1241"/>
        <v>-</v>
      </c>
      <c r="S1361" s="209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28" t="str">
        <f t="shared" si="1242"/>
        <v>-</v>
      </c>
      <c r="X1361" s="209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334" t="str">
        <f t="shared" si="1269"/>
        <v>-</v>
      </c>
      <c r="AC1361" s="209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334" t="str">
        <f t="shared" si="1243"/>
        <v>-</v>
      </c>
      <c r="AH1361" s="209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334" t="str">
        <f t="shared" si="1245"/>
        <v>-</v>
      </c>
      <c r="AM1361" s="209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334" t="str">
        <f t="shared" si="1247"/>
        <v>-</v>
      </c>
      <c r="AR1361" s="209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335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335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335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335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335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335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197" t="s">
        <v>1370</v>
      </c>
      <c r="C1362" s="260"/>
      <c r="D1362" s="260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28"/>
      <c r="M1362" s="129"/>
      <c r="N1362" s="130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39" t="str">
        <f t="shared" si="1241"/>
        <v>-</v>
      </c>
      <c r="S1362" s="209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28" t="str">
        <f t="shared" si="1242"/>
        <v>-</v>
      </c>
      <c r="X1362" s="209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334" t="str">
        <f t="shared" si="1269"/>
        <v>-</v>
      </c>
      <c r="AC1362" s="209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334" t="str">
        <f t="shared" si="1243"/>
        <v>-</v>
      </c>
      <c r="AH1362" s="209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334" t="str">
        <f t="shared" si="1245"/>
        <v>-</v>
      </c>
      <c r="AM1362" s="209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334" t="str">
        <f t="shared" si="1247"/>
        <v>-</v>
      </c>
      <c r="AR1362" s="209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335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335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335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335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335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335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197" t="s">
        <v>1371</v>
      </c>
      <c r="C1363" s="260"/>
      <c r="D1363" s="260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28"/>
      <c r="M1363" s="129"/>
      <c r="N1363" s="130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39" t="str">
        <f t="shared" si="1241"/>
        <v>-</v>
      </c>
      <c r="S1363" s="209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28" t="str">
        <f t="shared" si="1242"/>
        <v>-</v>
      </c>
      <c r="X1363" s="209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334" t="str">
        <f t="shared" si="1269"/>
        <v>-</v>
      </c>
      <c r="AC1363" s="209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334" t="str">
        <f t="shared" si="1243"/>
        <v>-</v>
      </c>
      <c r="AH1363" s="209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334" t="str">
        <f t="shared" si="1245"/>
        <v>-</v>
      </c>
      <c r="AM1363" s="209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334" t="str">
        <f t="shared" si="1247"/>
        <v>-</v>
      </c>
      <c r="AR1363" s="209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335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335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335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335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335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335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197" t="s">
        <v>1372</v>
      </c>
      <c r="C1364" s="260"/>
      <c r="D1364" s="260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28"/>
      <c r="M1364" s="129"/>
      <c r="N1364" s="130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39" t="str">
        <f t="shared" si="1241"/>
        <v>-</v>
      </c>
      <c r="S1364" s="209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28" t="str">
        <f t="shared" si="1242"/>
        <v>-</v>
      </c>
      <c r="X1364" s="209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334" t="str">
        <f t="shared" si="1269"/>
        <v>-</v>
      </c>
      <c r="AC1364" s="209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334" t="str">
        <f t="shared" si="1243"/>
        <v>-</v>
      </c>
      <c r="AH1364" s="209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334" t="str">
        <f t="shared" si="1245"/>
        <v>-</v>
      </c>
      <c r="AM1364" s="209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334" t="str">
        <f t="shared" si="1247"/>
        <v>-</v>
      </c>
      <c r="AR1364" s="209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335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335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335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335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335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335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197" t="s">
        <v>1373</v>
      </c>
      <c r="C1365" s="260"/>
      <c r="D1365" s="260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28"/>
      <c r="M1365" s="129"/>
      <c r="N1365" s="130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39" t="str">
        <f t="shared" si="1241"/>
        <v>-</v>
      </c>
      <c r="S1365" s="209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28" t="str">
        <f t="shared" si="1242"/>
        <v>-</v>
      </c>
      <c r="X1365" s="209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334" t="str">
        <f t="shared" si="1269"/>
        <v>-</v>
      </c>
      <c r="AC1365" s="209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334" t="str">
        <f t="shared" si="1243"/>
        <v>-</v>
      </c>
      <c r="AH1365" s="209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334" t="str">
        <f t="shared" si="1245"/>
        <v>-</v>
      </c>
      <c r="AM1365" s="209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334" t="str">
        <f t="shared" si="1247"/>
        <v>-</v>
      </c>
      <c r="AR1365" s="209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335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335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335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335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335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335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197" t="s">
        <v>1374</v>
      </c>
      <c r="C1366" s="260"/>
      <c r="D1366" s="260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28"/>
      <c r="M1366" s="129"/>
      <c r="N1366" s="130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39" t="str">
        <f t="shared" si="1241"/>
        <v>-</v>
      </c>
      <c r="S1366" s="209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28" t="str">
        <f t="shared" si="1242"/>
        <v>-</v>
      </c>
      <c r="X1366" s="209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334" t="str">
        <f t="shared" si="1269"/>
        <v>-</v>
      </c>
      <c r="AC1366" s="209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334" t="str">
        <f t="shared" si="1243"/>
        <v>-</v>
      </c>
      <c r="AH1366" s="209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334" t="str">
        <f t="shared" si="1245"/>
        <v>-</v>
      </c>
      <c r="AM1366" s="209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334" t="str">
        <f t="shared" si="1247"/>
        <v>-</v>
      </c>
      <c r="AR1366" s="209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335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335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335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335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335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335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197" t="s">
        <v>1375</v>
      </c>
      <c r="C1367" s="260"/>
      <c r="D1367" s="260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28"/>
      <c r="M1367" s="129"/>
      <c r="N1367" s="130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39" t="str">
        <f t="shared" si="1241"/>
        <v>-</v>
      </c>
      <c r="S1367" s="209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28" t="str">
        <f t="shared" si="1242"/>
        <v>-</v>
      </c>
      <c r="X1367" s="209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334" t="str">
        <f t="shared" si="1269"/>
        <v>-</v>
      </c>
      <c r="AC1367" s="209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334" t="str">
        <f t="shared" si="1243"/>
        <v>-</v>
      </c>
      <c r="AH1367" s="209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334" t="str">
        <f t="shared" si="1245"/>
        <v>-</v>
      </c>
      <c r="AM1367" s="209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334" t="str">
        <f t="shared" si="1247"/>
        <v>-</v>
      </c>
      <c r="AR1367" s="209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335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335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335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335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335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335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197" t="s">
        <v>1376</v>
      </c>
      <c r="C1368" s="260"/>
      <c r="D1368" s="260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28"/>
      <c r="M1368" s="129"/>
      <c r="N1368" s="130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39" t="str">
        <f t="shared" si="1241"/>
        <v>-</v>
      </c>
      <c r="S1368" s="209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28" t="str">
        <f t="shared" si="1242"/>
        <v>-</v>
      </c>
      <c r="X1368" s="209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334" t="str">
        <f t="shared" si="1269"/>
        <v>-</v>
      </c>
      <c r="AC1368" s="209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334" t="str">
        <f t="shared" si="1243"/>
        <v>-</v>
      </c>
      <c r="AH1368" s="209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334" t="str">
        <f t="shared" si="1245"/>
        <v>-</v>
      </c>
      <c r="AM1368" s="209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334" t="str">
        <f t="shared" si="1247"/>
        <v>-</v>
      </c>
      <c r="AR1368" s="209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335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335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335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335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335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335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197" t="s">
        <v>1377</v>
      </c>
      <c r="C1369" s="260"/>
      <c r="D1369" s="260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28"/>
      <c r="M1369" s="129"/>
      <c r="N1369" s="130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39" t="str">
        <f t="shared" si="1241"/>
        <v>-</v>
      </c>
      <c r="S1369" s="209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28" t="str">
        <f t="shared" si="1242"/>
        <v>-</v>
      </c>
      <c r="X1369" s="209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334" t="str">
        <f t="shared" si="1269"/>
        <v>-</v>
      </c>
      <c r="AC1369" s="209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334" t="str">
        <f t="shared" si="1243"/>
        <v>-</v>
      </c>
      <c r="AH1369" s="209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334" t="str">
        <f t="shared" si="1245"/>
        <v>-</v>
      </c>
      <c r="AM1369" s="209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334" t="str">
        <f t="shared" si="1247"/>
        <v>-</v>
      </c>
      <c r="AR1369" s="209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335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335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335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335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335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335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197" t="s">
        <v>1378</v>
      </c>
      <c r="C1370" s="260"/>
      <c r="D1370" s="260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28"/>
      <c r="M1370" s="129"/>
      <c r="N1370" s="130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39" t="str">
        <f t="shared" si="1241"/>
        <v>-</v>
      </c>
      <c r="S1370" s="209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28" t="str">
        <f t="shared" si="1242"/>
        <v>-</v>
      </c>
      <c r="X1370" s="209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334" t="str">
        <f t="shared" si="1269"/>
        <v>-</v>
      </c>
      <c r="AC1370" s="209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334" t="str">
        <f t="shared" si="1243"/>
        <v>-</v>
      </c>
      <c r="AH1370" s="209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334" t="str">
        <f t="shared" si="1245"/>
        <v>-</v>
      </c>
      <c r="AM1370" s="209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334" t="str">
        <f t="shared" si="1247"/>
        <v>-</v>
      </c>
      <c r="AR1370" s="209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335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335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335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335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335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335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197" t="s">
        <v>1379</v>
      </c>
      <c r="C1371" s="260"/>
      <c r="D1371" s="260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28"/>
      <c r="M1371" s="129"/>
      <c r="N1371" s="130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39" t="str">
        <f t="shared" si="1241"/>
        <v>-</v>
      </c>
      <c r="S1371" s="209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28" t="str">
        <f t="shared" si="1242"/>
        <v>-</v>
      </c>
      <c r="X1371" s="209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334" t="str">
        <f t="shared" si="1269"/>
        <v>-</v>
      </c>
      <c r="AC1371" s="209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334" t="str">
        <f t="shared" si="1243"/>
        <v>-</v>
      </c>
      <c r="AH1371" s="209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334" t="str">
        <f t="shared" si="1245"/>
        <v>-</v>
      </c>
      <c r="AM1371" s="209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334" t="str">
        <f t="shared" si="1247"/>
        <v>-</v>
      </c>
      <c r="AR1371" s="209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335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335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335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335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335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335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197" t="s">
        <v>1380</v>
      </c>
      <c r="C1372" s="260"/>
      <c r="D1372" s="260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28"/>
      <c r="M1372" s="129"/>
      <c r="N1372" s="130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39" t="str">
        <f t="shared" si="1241"/>
        <v>-</v>
      </c>
      <c r="S1372" s="209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28" t="str">
        <f t="shared" si="1242"/>
        <v>-</v>
      </c>
      <c r="X1372" s="209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334" t="str">
        <f t="shared" si="1269"/>
        <v>-</v>
      </c>
      <c r="AC1372" s="209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334" t="str">
        <f t="shared" si="1243"/>
        <v>-</v>
      </c>
      <c r="AH1372" s="209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334" t="str">
        <f t="shared" si="1245"/>
        <v>-</v>
      </c>
      <c r="AM1372" s="209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334" t="str">
        <f t="shared" si="1247"/>
        <v>-</v>
      </c>
      <c r="AR1372" s="209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335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335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335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335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335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335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197" t="s">
        <v>1381</v>
      </c>
      <c r="C1373" s="260"/>
      <c r="D1373" s="260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28"/>
      <c r="M1373" s="129"/>
      <c r="N1373" s="130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39" t="str">
        <f t="shared" si="1241"/>
        <v>-</v>
      </c>
      <c r="S1373" s="209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28" t="str">
        <f t="shared" si="1242"/>
        <v>-</v>
      </c>
      <c r="X1373" s="209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334" t="str">
        <f t="shared" si="1269"/>
        <v>-</v>
      </c>
      <c r="AC1373" s="209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334" t="str">
        <f t="shared" si="1243"/>
        <v>-</v>
      </c>
      <c r="AH1373" s="209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334" t="str">
        <f t="shared" si="1245"/>
        <v>-</v>
      </c>
      <c r="AM1373" s="209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334" t="str">
        <f t="shared" si="1247"/>
        <v>-</v>
      </c>
      <c r="AR1373" s="209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335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335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335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335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335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335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197" t="s">
        <v>1382</v>
      </c>
      <c r="C1374" s="260"/>
      <c r="D1374" s="260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28"/>
      <c r="M1374" s="129"/>
      <c r="N1374" s="130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39" t="str">
        <f t="shared" si="1241"/>
        <v>-</v>
      </c>
      <c r="S1374" s="209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28" t="str">
        <f t="shared" si="1242"/>
        <v>-</v>
      </c>
      <c r="X1374" s="209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334" t="str">
        <f t="shared" si="1269"/>
        <v>-</v>
      </c>
      <c r="AC1374" s="209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334" t="str">
        <f t="shared" si="1243"/>
        <v>-</v>
      </c>
      <c r="AH1374" s="209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334" t="str">
        <f t="shared" si="1245"/>
        <v>-</v>
      </c>
      <c r="AM1374" s="209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334" t="str">
        <f t="shared" si="1247"/>
        <v>-</v>
      </c>
      <c r="AR1374" s="209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335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335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335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335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335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335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197" t="s">
        <v>1383</v>
      </c>
      <c r="C1375" s="260"/>
      <c r="D1375" s="260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28"/>
      <c r="M1375" s="129"/>
      <c r="N1375" s="130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39" t="str">
        <f t="shared" si="1241"/>
        <v>-</v>
      </c>
      <c r="S1375" s="209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28" t="str">
        <f t="shared" si="1242"/>
        <v>-</v>
      </c>
      <c r="X1375" s="209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334" t="str">
        <f t="shared" si="1269"/>
        <v>-</v>
      </c>
      <c r="AC1375" s="209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334" t="str">
        <f t="shared" si="1243"/>
        <v>-</v>
      </c>
      <c r="AH1375" s="209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334" t="str">
        <f t="shared" si="1245"/>
        <v>-</v>
      </c>
      <c r="AM1375" s="209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334" t="str">
        <f t="shared" si="1247"/>
        <v>-</v>
      </c>
      <c r="AR1375" s="209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335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335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335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335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335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335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197" t="s">
        <v>1384</v>
      </c>
      <c r="C1376" s="260"/>
      <c r="D1376" s="260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28"/>
      <c r="M1376" s="129"/>
      <c r="N1376" s="130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39" t="str">
        <f t="shared" si="1241"/>
        <v>-</v>
      </c>
      <c r="S1376" s="209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28" t="str">
        <f t="shared" si="1242"/>
        <v>-</v>
      </c>
      <c r="X1376" s="209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334" t="str">
        <f t="shared" si="1269"/>
        <v>-</v>
      </c>
      <c r="AC1376" s="209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334" t="str">
        <f t="shared" si="1243"/>
        <v>-</v>
      </c>
      <c r="AH1376" s="209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334" t="str">
        <f t="shared" si="1245"/>
        <v>-</v>
      </c>
      <c r="AM1376" s="209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334" t="str">
        <f t="shared" si="1247"/>
        <v>-</v>
      </c>
      <c r="AR1376" s="209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335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335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335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335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335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335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197" t="s">
        <v>1385</v>
      </c>
      <c r="C1377" s="260"/>
      <c r="D1377" s="260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28"/>
      <c r="M1377" s="129"/>
      <c r="N1377" s="130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39" t="str">
        <f t="shared" si="1241"/>
        <v>-</v>
      </c>
      <c r="S1377" s="209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28" t="str">
        <f t="shared" si="1242"/>
        <v>-</v>
      </c>
      <c r="X1377" s="209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334" t="str">
        <f t="shared" si="1269"/>
        <v>-</v>
      </c>
      <c r="AC1377" s="209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334" t="str">
        <f t="shared" si="1243"/>
        <v>-</v>
      </c>
      <c r="AH1377" s="209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334" t="str">
        <f t="shared" si="1245"/>
        <v>-</v>
      </c>
      <c r="AM1377" s="209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334" t="str">
        <f t="shared" si="1247"/>
        <v>-</v>
      </c>
      <c r="AR1377" s="209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335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335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335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335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335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335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197" t="s">
        <v>1386</v>
      </c>
      <c r="C1378" s="260"/>
      <c r="D1378" s="260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28"/>
      <c r="M1378" s="129"/>
      <c r="N1378" s="130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39" t="str">
        <f t="shared" si="1241"/>
        <v>-</v>
      </c>
      <c r="S1378" s="209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28" t="str">
        <f t="shared" si="1242"/>
        <v>-</v>
      </c>
      <c r="X1378" s="209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334" t="str">
        <f t="shared" si="1269"/>
        <v>-</v>
      </c>
      <c r="AC1378" s="209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334" t="str">
        <f t="shared" si="1243"/>
        <v>-</v>
      </c>
      <c r="AH1378" s="209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334" t="str">
        <f t="shared" si="1245"/>
        <v>-</v>
      </c>
      <c r="AM1378" s="209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334" t="str">
        <f t="shared" si="1247"/>
        <v>-</v>
      </c>
      <c r="AR1378" s="209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335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335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335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335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335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335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197" t="s">
        <v>1387</v>
      </c>
      <c r="C1379" s="260"/>
      <c r="D1379" s="260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28"/>
      <c r="M1379" s="129"/>
      <c r="N1379" s="130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39" t="str">
        <f t="shared" si="1241"/>
        <v>-</v>
      </c>
      <c r="S1379" s="209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28" t="str">
        <f t="shared" si="1242"/>
        <v>-</v>
      </c>
      <c r="X1379" s="209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334" t="str">
        <f t="shared" si="1269"/>
        <v>-</v>
      </c>
      <c r="AC1379" s="209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334" t="str">
        <f t="shared" si="1243"/>
        <v>-</v>
      </c>
      <c r="AH1379" s="209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334" t="str">
        <f t="shared" si="1245"/>
        <v>-</v>
      </c>
      <c r="AM1379" s="209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334" t="str">
        <f t="shared" si="1247"/>
        <v>-</v>
      </c>
      <c r="AR1379" s="209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335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335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335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335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335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335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197" t="s">
        <v>1388</v>
      </c>
      <c r="C1380" s="260"/>
      <c r="D1380" s="260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28"/>
      <c r="M1380" s="129"/>
      <c r="N1380" s="130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39" t="str">
        <f t="shared" ref="R1380:R1443" si="1301">IF(AND($C1380&gt;0,$F1380="Electricité",$D1380&lt;DATEVALUE("30/06/2023")),P1380,"-")</f>
        <v>-</v>
      </c>
      <c r="S1380" s="209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28" t="str">
        <f t="shared" ref="W1380:X1443" si="1302">IF(AND($C1380&gt;0,$F1380="Electricité",$D1380&lt;DATEVALUE("30/06/2023")),U1380,"-")</f>
        <v>-</v>
      </c>
      <c r="X1380" s="209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334" t="str">
        <f t="shared" si="1269"/>
        <v>-</v>
      </c>
      <c r="AC1380" s="209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334" t="str">
        <f t="shared" ref="AG1380:AG1443" si="1303">IF(AND($C1380&gt;0,$F1380="Electricité",$D1380&lt;DATEVALUE("30/06/2023")),AE1380,"-")</f>
        <v>-</v>
      </c>
      <c r="AH1380" s="209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334" t="str">
        <f t="shared" ref="AL1380:AL1443" si="1305">IF(AND($C1380&gt;0,$F1380="Electricité",$D1380&lt;DATEVALUE("30/06/2023")),AJ1380,"-")</f>
        <v>-</v>
      </c>
      <c r="AM1380" s="209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334" t="str">
        <f t="shared" ref="AQ1380:AQ1443" si="1307">IF(AND($C1380&gt;0,$F1380="Electricité",$D1380&lt;DATEVALUE("30/06/2023")),AO1380,"-")</f>
        <v>-</v>
      </c>
      <c r="AR1380" s="209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335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335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335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335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335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335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197" t="s">
        <v>1389</v>
      </c>
      <c r="C1381" s="260"/>
      <c r="D1381" s="260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28"/>
      <c r="M1381" s="129"/>
      <c r="N1381" s="130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39" t="str">
        <f t="shared" si="1301"/>
        <v>-</v>
      </c>
      <c r="S1381" s="209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28" t="str">
        <f t="shared" si="1302"/>
        <v>-</v>
      </c>
      <c r="X1381" s="209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334" t="str">
        <f t="shared" ref="AB1381:AC1444" si="1329">IF(AND($C1381&gt;0,$F1381="Electricité",$D1381&lt;DATEVALUE("30/06/2023")),Z1381,"-")</f>
        <v>-</v>
      </c>
      <c r="AC1381" s="209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334" t="str">
        <f t="shared" si="1303"/>
        <v>-</v>
      </c>
      <c r="AH1381" s="209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334" t="str">
        <f t="shared" si="1305"/>
        <v>-</v>
      </c>
      <c r="AM1381" s="209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334" t="str">
        <f t="shared" si="1307"/>
        <v>-</v>
      </c>
      <c r="AR1381" s="209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335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335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335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335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335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335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197" t="s">
        <v>1390</v>
      </c>
      <c r="C1382" s="260"/>
      <c r="D1382" s="260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28"/>
      <c r="M1382" s="129"/>
      <c r="N1382" s="130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39" t="str">
        <f t="shared" si="1301"/>
        <v>-</v>
      </c>
      <c r="S1382" s="209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28" t="str">
        <f t="shared" si="1302"/>
        <v>-</v>
      </c>
      <c r="X1382" s="209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334" t="str">
        <f t="shared" si="1329"/>
        <v>-</v>
      </c>
      <c r="AC1382" s="209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334" t="str">
        <f t="shared" si="1303"/>
        <v>-</v>
      </c>
      <c r="AH1382" s="209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334" t="str">
        <f t="shared" si="1305"/>
        <v>-</v>
      </c>
      <c r="AM1382" s="209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334" t="str">
        <f t="shared" si="1307"/>
        <v>-</v>
      </c>
      <c r="AR1382" s="209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335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335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335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335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335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335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197" t="s">
        <v>1391</v>
      </c>
      <c r="C1383" s="260"/>
      <c r="D1383" s="260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28"/>
      <c r="M1383" s="129"/>
      <c r="N1383" s="130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39" t="str">
        <f t="shared" si="1301"/>
        <v>-</v>
      </c>
      <c r="S1383" s="209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28" t="str">
        <f t="shared" si="1302"/>
        <v>-</v>
      </c>
      <c r="X1383" s="209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334" t="str">
        <f t="shared" si="1329"/>
        <v>-</v>
      </c>
      <c r="AC1383" s="209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334" t="str">
        <f t="shared" si="1303"/>
        <v>-</v>
      </c>
      <c r="AH1383" s="209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334" t="str">
        <f t="shared" si="1305"/>
        <v>-</v>
      </c>
      <c r="AM1383" s="209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334" t="str">
        <f t="shared" si="1307"/>
        <v>-</v>
      </c>
      <c r="AR1383" s="209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335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335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335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335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335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335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197" t="s">
        <v>1392</v>
      </c>
      <c r="C1384" s="260"/>
      <c r="D1384" s="260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28"/>
      <c r="M1384" s="129"/>
      <c r="N1384" s="130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39" t="str">
        <f t="shared" si="1301"/>
        <v>-</v>
      </c>
      <c r="S1384" s="209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28" t="str">
        <f t="shared" si="1302"/>
        <v>-</v>
      </c>
      <c r="X1384" s="209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334" t="str">
        <f t="shared" si="1329"/>
        <v>-</v>
      </c>
      <c r="AC1384" s="209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334" t="str">
        <f t="shared" si="1303"/>
        <v>-</v>
      </c>
      <c r="AH1384" s="209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334" t="str">
        <f t="shared" si="1305"/>
        <v>-</v>
      </c>
      <c r="AM1384" s="209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334" t="str">
        <f t="shared" si="1307"/>
        <v>-</v>
      </c>
      <c r="AR1384" s="209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335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335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335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335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335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335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197" t="s">
        <v>1393</v>
      </c>
      <c r="C1385" s="260"/>
      <c r="D1385" s="260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28"/>
      <c r="M1385" s="129"/>
      <c r="N1385" s="130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39" t="str">
        <f t="shared" si="1301"/>
        <v>-</v>
      </c>
      <c r="S1385" s="209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28" t="str">
        <f t="shared" si="1302"/>
        <v>-</v>
      </c>
      <c r="X1385" s="209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334" t="str">
        <f t="shared" si="1329"/>
        <v>-</v>
      </c>
      <c r="AC1385" s="209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334" t="str">
        <f t="shared" si="1303"/>
        <v>-</v>
      </c>
      <c r="AH1385" s="209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334" t="str">
        <f t="shared" si="1305"/>
        <v>-</v>
      </c>
      <c r="AM1385" s="209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334" t="str">
        <f t="shared" si="1307"/>
        <v>-</v>
      </c>
      <c r="AR1385" s="209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335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335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335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335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335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335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197" t="s">
        <v>1394</v>
      </c>
      <c r="C1386" s="260"/>
      <c r="D1386" s="260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28"/>
      <c r="M1386" s="129"/>
      <c r="N1386" s="130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39" t="str">
        <f t="shared" si="1301"/>
        <v>-</v>
      </c>
      <c r="S1386" s="209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28" t="str">
        <f t="shared" si="1302"/>
        <v>-</v>
      </c>
      <c r="X1386" s="209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334" t="str">
        <f t="shared" si="1329"/>
        <v>-</v>
      </c>
      <c r="AC1386" s="209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334" t="str">
        <f t="shared" si="1303"/>
        <v>-</v>
      </c>
      <c r="AH1386" s="209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334" t="str">
        <f t="shared" si="1305"/>
        <v>-</v>
      </c>
      <c r="AM1386" s="209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334" t="str">
        <f t="shared" si="1307"/>
        <v>-</v>
      </c>
      <c r="AR1386" s="209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335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335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335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335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335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335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197" t="s">
        <v>1395</v>
      </c>
      <c r="C1387" s="260"/>
      <c r="D1387" s="260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28"/>
      <c r="M1387" s="129"/>
      <c r="N1387" s="130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39" t="str">
        <f t="shared" si="1301"/>
        <v>-</v>
      </c>
      <c r="S1387" s="209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28" t="str">
        <f t="shared" si="1302"/>
        <v>-</v>
      </c>
      <c r="X1387" s="209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334" t="str">
        <f t="shared" si="1329"/>
        <v>-</v>
      </c>
      <c r="AC1387" s="209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334" t="str">
        <f t="shared" si="1303"/>
        <v>-</v>
      </c>
      <c r="AH1387" s="209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334" t="str">
        <f t="shared" si="1305"/>
        <v>-</v>
      </c>
      <c r="AM1387" s="209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334" t="str">
        <f t="shared" si="1307"/>
        <v>-</v>
      </c>
      <c r="AR1387" s="209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335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335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335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335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335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335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197" t="s">
        <v>1396</v>
      </c>
      <c r="C1388" s="260"/>
      <c r="D1388" s="260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28"/>
      <c r="M1388" s="129"/>
      <c r="N1388" s="130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39" t="str">
        <f t="shared" si="1301"/>
        <v>-</v>
      </c>
      <c r="S1388" s="209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28" t="str">
        <f t="shared" si="1302"/>
        <v>-</v>
      </c>
      <c r="X1388" s="209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334" t="str">
        <f t="shared" si="1329"/>
        <v>-</v>
      </c>
      <c r="AC1388" s="209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334" t="str">
        <f t="shared" si="1303"/>
        <v>-</v>
      </c>
      <c r="AH1388" s="209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334" t="str">
        <f t="shared" si="1305"/>
        <v>-</v>
      </c>
      <c r="AM1388" s="209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334" t="str">
        <f t="shared" si="1307"/>
        <v>-</v>
      </c>
      <c r="AR1388" s="209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335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335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335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335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335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335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197" t="s">
        <v>1397</v>
      </c>
      <c r="C1389" s="260"/>
      <c r="D1389" s="260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28"/>
      <c r="M1389" s="129"/>
      <c r="N1389" s="130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39" t="str">
        <f t="shared" si="1301"/>
        <v>-</v>
      </c>
      <c r="S1389" s="209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28" t="str">
        <f t="shared" si="1302"/>
        <v>-</v>
      </c>
      <c r="X1389" s="209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334" t="str">
        <f t="shared" si="1329"/>
        <v>-</v>
      </c>
      <c r="AC1389" s="209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334" t="str">
        <f t="shared" si="1303"/>
        <v>-</v>
      </c>
      <c r="AH1389" s="209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334" t="str">
        <f t="shared" si="1305"/>
        <v>-</v>
      </c>
      <c r="AM1389" s="209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334" t="str">
        <f t="shared" si="1307"/>
        <v>-</v>
      </c>
      <c r="AR1389" s="209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335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335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335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335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335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335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197" t="s">
        <v>1398</v>
      </c>
      <c r="C1390" s="260"/>
      <c r="D1390" s="260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28"/>
      <c r="M1390" s="129"/>
      <c r="N1390" s="130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39" t="str">
        <f t="shared" si="1301"/>
        <v>-</v>
      </c>
      <c r="S1390" s="209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28" t="str">
        <f t="shared" si="1302"/>
        <v>-</v>
      </c>
      <c r="X1390" s="209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334" t="str">
        <f t="shared" si="1329"/>
        <v>-</v>
      </c>
      <c r="AC1390" s="209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334" t="str">
        <f t="shared" si="1303"/>
        <v>-</v>
      </c>
      <c r="AH1390" s="209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334" t="str">
        <f t="shared" si="1305"/>
        <v>-</v>
      </c>
      <c r="AM1390" s="209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334" t="str">
        <f t="shared" si="1307"/>
        <v>-</v>
      </c>
      <c r="AR1390" s="209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335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335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335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335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335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335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197" t="s">
        <v>1399</v>
      </c>
      <c r="C1391" s="260"/>
      <c r="D1391" s="260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28"/>
      <c r="M1391" s="129"/>
      <c r="N1391" s="130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39" t="str">
        <f t="shared" si="1301"/>
        <v>-</v>
      </c>
      <c r="S1391" s="209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28" t="str">
        <f t="shared" si="1302"/>
        <v>-</v>
      </c>
      <c r="X1391" s="209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334" t="str">
        <f t="shared" si="1329"/>
        <v>-</v>
      </c>
      <c r="AC1391" s="209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334" t="str">
        <f t="shared" si="1303"/>
        <v>-</v>
      </c>
      <c r="AH1391" s="209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334" t="str">
        <f t="shared" si="1305"/>
        <v>-</v>
      </c>
      <c r="AM1391" s="209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334" t="str">
        <f t="shared" si="1307"/>
        <v>-</v>
      </c>
      <c r="AR1391" s="209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335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335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335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335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335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335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197" t="s">
        <v>1400</v>
      </c>
      <c r="C1392" s="260"/>
      <c r="D1392" s="260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28"/>
      <c r="M1392" s="129"/>
      <c r="N1392" s="130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39" t="str">
        <f t="shared" si="1301"/>
        <v>-</v>
      </c>
      <c r="S1392" s="209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28" t="str">
        <f t="shared" si="1302"/>
        <v>-</v>
      </c>
      <c r="X1392" s="209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334" t="str">
        <f t="shared" si="1329"/>
        <v>-</v>
      </c>
      <c r="AC1392" s="209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334" t="str">
        <f t="shared" si="1303"/>
        <v>-</v>
      </c>
      <c r="AH1392" s="209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334" t="str">
        <f t="shared" si="1305"/>
        <v>-</v>
      </c>
      <c r="AM1392" s="209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334" t="str">
        <f t="shared" si="1307"/>
        <v>-</v>
      </c>
      <c r="AR1392" s="209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335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335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335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335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335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335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197" t="s">
        <v>1401</v>
      </c>
      <c r="C1393" s="260"/>
      <c r="D1393" s="260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28"/>
      <c r="M1393" s="129"/>
      <c r="N1393" s="130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39" t="str">
        <f t="shared" si="1301"/>
        <v>-</v>
      </c>
      <c r="S1393" s="209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28" t="str">
        <f t="shared" si="1302"/>
        <v>-</v>
      </c>
      <c r="X1393" s="209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334" t="str">
        <f t="shared" si="1329"/>
        <v>-</v>
      </c>
      <c r="AC1393" s="209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334" t="str">
        <f t="shared" si="1303"/>
        <v>-</v>
      </c>
      <c r="AH1393" s="209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334" t="str">
        <f t="shared" si="1305"/>
        <v>-</v>
      </c>
      <c r="AM1393" s="209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334" t="str">
        <f t="shared" si="1307"/>
        <v>-</v>
      </c>
      <c r="AR1393" s="209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335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335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335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335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335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335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197" t="s">
        <v>1402</v>
      </c>
      <c r="C1394" s="260"/>
      <c r="D1394" s="260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28"/>
      <c r="M1394" s="129"/>
      <c r="N1394" s="130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39" t="str">
        <f t="shared" si="1301"/>
        <v>-</v>
      </c>
      <c r="S1394" s="209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28" t="str">
        <f t="shared" si="1302"/>
        <v>-</v>
      </c>
      <c r="X1394" s="209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334" t="str">
        <f t="shared" si="1329"/>
        <v>-</v>
      </c>
      <c r="AC1394" s="209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334" t="str">
        <f t="shared" si="1303"/>
        <v>-</v>
      </c>
      <c r="AH1394" s="209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334" t="str">
        <f t="shared" si="1305"/>
        <v>-</v>
      </c>
      <c r="AM1394" s="209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334" t="str">
        <f t="shared" si="1307"/>
        <v>-</v>
      </c>
      <c r="AR1394" s="209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335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335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335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335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335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335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197" t="s">
        <v>1403</v>
      </c>
      <c r="C1395" s="260"/>
      <c r="D1395" s="260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28"/>
      <c r="M1395" s="129"/>
      <c r="N1395" s="130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39" t="str">
        <f t="shared" si="1301"/>
        <v>-</v>
      </c>
      <c r="S1395" s="209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28" t="str">
        <f t="shared" si="1302"/>
        <v>-</v>
      </c>
      <c r="X1395" s="209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334" t="str">
        <f t="shared" si="1329"/>
        <v>-</v>
      </c>
      <c r="AC1395" s="209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334" t="str">
        <f t="shared" si="1303"/>
        <v>-</v>
      </c>
      <c r="AH1395" s="209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334" t="str">
        <f t="shared" si="1305"/>
        <v>-</v>
      </c>
      <c r="AM1395" s="209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334" t="str">
        <f t="shared" si="1307"/>
        <v>-</v>
      </c>
      <c r="AR1395" s="209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335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335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335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335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335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335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197" t="s">
        <v>1404</v>
      </c>
      <c r="C1396" s="260"/>
      <c r="D1396" s="260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28"/>
      <c r="M1396" s="129"/>
      <c r="N1396" s="130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39" t="str">
        <f t="shared" si="1301"/>
        <v>-</v>
      </c>
      <c r="S1396" s="209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28" t="str">
        <f t="shared" si="1302"/>
        <v>-</v>
      </c>
      <c r="X1396" s="209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334" t="str">
        <f t="shared" si="1329"/>
        <v>-</v>
      </c>
      <c r="AC1396" s="209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334" t="str">
        <f t="shared" si="1303"/>
        <v>-</v>
      </c>
      <c r="AH1396" s="209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334" t="str">
        <f t="shared" si="1305"/>
        <v>-</v>
      </c>
      <c r="AM1396" s="209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334" t="str">
        <f t="shared" si="1307"/>
        <v>-</v>
      </c>
      <c r="AR1396" s="209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335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335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335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335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335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335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197" t="s">
        <v>1405</v>
      </c>
      <c r="C1397" s="260"/>
      <c r="D1397" s="260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28"/>
      <c r="M1397" s="129"/>
      <c r="N1397" s="130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39" t="str">
        <f t="shared" si="1301"/>
        <v>-</v>
      </c>
      <c r="S1397" s="209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28" t="str">
        <f t="shared" si="1302"/>
        <v>-</v>
      </c>
      <c r="X1397" s="209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334" t="str">
        <f t="shared" si="1329"/>
        <v>-</v>
      </c>
      <c r="AC1397" s="209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334" t="str">
        <f t="shared" si="1303"/>
        <v>-</v>
      </c>
      <c r="AH1397" s="209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334" t="str">
        <f t="shared" si="1305"/>
        <v>-</v>
      </c>
      <c r="AM1397" s="209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334" t="str">
        <f t="shared" si="1307"/>
        <v>-</v>
      </c>
      <c r="AR1397" s="209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335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335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335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335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335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335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197" t="s">
        <v>1406</v>
      </c>
      <c r="C1398" s="260"/>
      <c r="D1398" s="260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28"/>
      <c r="M1398" s="129"/>
      <c r="N1398" s="130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39" t="str">
        <f t="shared" si="1301"/>
        <v>-</v>
      </c>
      <c r="S1398" s="209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28" t="str">
        <f t="shared" si="1302"/>
        <v>-</v>
      </c>
      <c r="X1398" s="209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334" t="str">
        <f t="shared" si="1329"/>
        <v>-</v>
      </c>
      <c r="AC1398" s="209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334" t="str">
        <f t="shared" si="1303"/>
        <v>-</v>
      </c>
      <c r="AH1398" s="209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334" t="str">
        <f t="shared" si="1305"/>
        <v>-</v>
      </c>
      <c r="AM1398" s="209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334" t="str">
        <f t="shared" si="1307"/>
        <v>-</v>
      </c>
      <c r="AR1398" s="209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335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335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335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335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335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335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197" t="s">
        <v>1407</v>
      </c>
      <c r="C1399" s="260"/>
      <c r="D1399" s="260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28"/>
      <c r="M1399" s="129"/>
      <c r="N1399" s="130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39" t="str">
        <f t="shared" si="1301"/>
        <v>-</v>
      </c>
      <c r="S1399" s="209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28" t="str">
        <f t="shared" si="1302"/>
        <v>-</v>
      </c>
      <c r="X1399" s="209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334" t="str">
        <f t="shared" si="1329"/>
        <v>-</v>
      </c>
      <c r="AC1399" s="209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334" t="str">
        <f t="shared" si="1303"/>
        <v>-</v>
      </c>
      <c r="AH1399" s="209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334" t="str">
        <f t="shared" si="1305"/>
        <v>-</v>
      </c>
      <c r="AM1399" s="209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334" t="str">
        <f t="shared" si="1307"/>
        <v>-</v>
      </c>
      <c r="AR1399" s="209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335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335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335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335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335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335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197" t="s">
        <v>1408</v>
      </c>
      <c r="C1400" s="260"/>
      <c r="D1400" s="260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28"/>
      <c r="M1400" s="129"/>
      <c r="N1400" s="130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39" t="str">
        <f t="shared" si="1301"/>
        <v>-</v>
      </c>
      <c r="S1400" s="209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28" t="str">
        <f t="shared" si="1302"/>
        <v>-</v>
      </c>
      <c r="X1400" s="209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334" t="str">
        <f t="shared" si="1329"/>
        <v>-</v>
      </c>
      <c r="AC1400" s="209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334" t="str">
        <f t="shared" si="1303"/>
        <v>-</v>
      </c>
      <c r="AH1400" s="209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334" t="str">
        <f t="shared" si="1305"/>
        <v>-</v>
      </c>
      <c r="AM1400" s="209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334" t="str">
        <f t="shared" si="1307"/>
        <v>-</v>
      </c>
      <c r="AR1400" s="209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335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335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335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335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335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335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197" t="s">
        <v>1409</v>
      </c>
      <c r="C1401" s="260"/>
      <c r="D1401" s="260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28"/>
      <c r="M1401" s="129"/>
      <c r="N1401" s="130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39" t="str">
        <f t="shared" si="1301"/>
        <v>-</v>
      </c>
      <c r="S1401" s="209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28" t="str">
        <f t="shared" si="1302"/>
        <v>-</v>
      </c>
      <c r="X1401" s="209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334" t="str">
        <f t="shared" si="1329"/>
        <v>-</v>
      </c>
      <c r="AC1401" s="209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334" t="str">
        <f t="shared" si="1303"/>
        <v>-</v>
      </c>
      <c r="AH1401" s="209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334" t="str">
        <f t="shared" si="1305"/>
        <v>-</v>
      </c>
      <c r="AM1401" s="209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334" t="str">
        <f t="shared" si="1307"/>
        <v>-</v>
      </c>
      <c r="AR1401" s="209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335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335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335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335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335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335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197" t="s">
        <v>1410</v>
      </c>
      <c r="C1402" s="260"/>
      <c r="D1402" s="260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28"/>
      <c r="M1402" s="129"/>
      <c r="N1402" s="130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39" t="str">
        <f t="shared" si="1301"/>
        <v>-</v>
      </c>
      <c r="S1402" s="209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28" t="str">
        <f t="shared" si="1302"/>
        <v>-</v>
      </c>
      <c r="X1402" s="209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334" t="str">
        <f t="shared" si="1329"/>
        <v>-</v>
      </c>
      <c r="AC1402" s="209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334" t="str">
        <f t="shared" si="1303"/>
        <v>-</v>
      </c>
      <c r="AH1402" s="209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334" t="str">
        <f t="shared" si="1305"/>
        <v>-</v>
      </c>
      <c r="AM1402" s="209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334" t="str">
        <f t="shared" si="1307"/>
        <v>-</v>
      </c>
      <c r="AR1402" s="209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335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335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335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335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335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335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197" t="s">
        <v>1411</v>
      </c>
      <c r="C1403" s="260"/>
      <c r="D1403" s="260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28"/>
      <c r="M1403" s="129"/>
      <c r="N1403" s="130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39" t="str">
        <f t="shared" si="1301"/>
        <v>-</v>
      </c>
      <c r="S1403" s="209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28" t="str">
        <f t="shared" si="1302"/>
        <v>-</v>
      </c>
      <c r="X1403" s="209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334" t="str">
        <f t="shared" si="1329"/>
        <v>-</v>
      </c>
      <c r="AC1403" s="209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334" t="str">
        <f t="shared" si="1303"/>
        <v>-</v>
      </c>
      <c r="AH1403" s="209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334" t="str">
        <f t="shared" si="1305"/>
        <v>-</v>
      </c>
      <c r="AM1403" s="209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334" t="str">
        <f t="shared" si="1307"/>
        <v>-</v>
      </c>
      <c r="AR1403" s="209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335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335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335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335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335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335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197" t="s">
        <v>1412</v>
      </c>
      <c r="C1404" s="260"/>
      <c r="D1404" s="260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28"/>
      <c r="M1404" s="129"/>
      <c r="N1404" s="130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39" t="str">
        <f t="shared" si="1301"/>
        <v>-</v>
      </c>
      <c r="S1404" s="209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28" t="str">
        <f t="shared" si="1302"/>
        <v>-</v>
      </c>
      <c r="X1404" s="209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334" t="str">
        <f t="shared" si="1329"/>
        <v>-</v>
      </c>
      <c r="AC1404" s="209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334" t="str">
        <f t="shared" si="1303"/>
        <v>-</v>
      </c>
      <c r="AH1404" s="209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334" t="str">
        <f t="shared" si="1305"/>
        <v>-</v>
      </c>
      <c r="AM1404" s="209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334" t="str">
        <f t="shared" si="1307"/>
        <v>-</v>
      </c>
      <c r="AR1404" s="209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335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335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335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335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335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335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197" t="s">
        <v>1413</v>
      </c>
      <c r="C1405" s="260"/>
      <c r="D1405" s="260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28"/>
      <c r="M1405" s="129"/>
      <c r="N1405" s="130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39" t="str">
        <f t="shared" si="1301"/>
        <v>-</v>
      </c>
      <c r="S1405" s="209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28" t="str">
        <f t="shared" si="1302"/>
        <v>-</v>
      </c>
      <c r="X1405" s="209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334" t="str">
        <f t="shared" si="1329"/>
        <v>-</v>
      </c>
      <c r="AC1405" s="209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334" t="str">
        <f t="shared" si="1303"/>
        <v>-</v>
      </c>
      <c r="AH1405" s="209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334" t="str">
        <f t="shared" si="1305"/>
        <v>-</v>
      </c>
      <c r="AM1405" s="209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334" t="str">
        <f t="shared" si="1307"/>
        <v>-</v>
      </c>
      <c r="AR1405" s="209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335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335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335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335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335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335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197" t="s">
        <v>1414</v>
      </c>
      <c r="C1406" s="260"/>
      <c r="D1406" s="260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28"/>
      <c r="M1406" s="129"/>
      <c r="N1406" s="130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39" t="str">
        <f t="shared" si="1301"/>
        <v>-</v>
      </c>
      <c r="S1406" s="209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28" t="str">
        <f t="shared" si="1302"/>
        <v>-</v>
      </c>
      <c r="X1406" s="209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334" t="str">
        <f t="shared" si="1329"/>
        <v>-</v>
      </c>
      <c r="AC1406" s="209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334" t="str">
        <f t="shared" si="1303"/>
        <v>-</v>
      </c>
      <c r="AH1406" s="209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334" t="str">
        <f t="shared" si="1305"/>
        <v>-</v>
      </c>
      <c r="AM1406" s="209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334" t="str">
        <f t="shared" si="1307"/>
        <v>-</v>
      </c>
      <c r="AR1406" s="209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335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335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335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335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335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335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197" t="s">
        <v>1415</v>
      </c>
      <c r="C1407" s="260"/>
      <c r="D1407" s="260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28"/>
      <c r="M1407" s="129"/>
      <c r="N1407" s="130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39" t="str">
        <f t="shared" si="1301"/>
        <v>-</v>
      </c>
      <c r="S1407" s="209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28" t="str">
        <f t="shared" si="1302"/>
        <v>-</v>
      </c>
      <c r="X1407" s="209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334" t="str">
        <f t="shared" si="1329"/>
        <v>-</v>
      </c>
      <c r="AC1407" s="209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334" t="str">
        <f t="shared" si="1303"/>
        <v>-</v>
      </c>
      <c r="AH1407" s="209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334" t="str">
        <f t="shared" si="1305"/>
        <v>-</v>
      </c>
      <c r="AM1407" s="209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334" t="str">
        <f t="shared" si="1307"/>
        <v>-</v>
      </c>
      <c r="AR1407" s="209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335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335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335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335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335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335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197" t="s">
        <v>1416</v>
      </c>
      <c r="C1408" s="260"/>
      <c r="D1408" s="260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28"/>
      <c r="M1408" s="129"/>
      <c r="N1408" s="130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39" t="str">
        <f t="shared" si="1301"/>
        <v>-</v>
      </c>
      <c r="S1408" s="209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28" t="str">
        <f t="shared" si="1302"/>
        <v>-</v>
      </c>
      <c r="X1408" s="209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334" t="str">
        <f t="shared" si="1329"/>
        <v>-</v>
      </c>
      <c r="AC1408" s="209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334" t="str">
        <f t="shared" si="1303"/>
        <v>-</v>
      </c>
      <c r="AH1408" s="209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334" t="str">
        <f t="shared" si="1305"/>
        <v>-</v>
      </c>
      <c r="AM1408" s="209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334" t="str">
        <f t="shared" si="1307"/>
        <v>-</v>
      </c>
      <c r="AR1408" s="209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335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335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335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335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335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335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197" t="s">
        <v>1417</v>
      </c>
      <c r="C1409" s="260"/>
      <c r="D1409" s="260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28"/>
      <c r="M1409" s="129"/>
      <c r="N1409" s="130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39" t="str">
        <f t="shared" si="1301"/>
        <v>-</v>
      </c>
      <c r="S1409" s="209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28" t="str">
        <f t="shared" si="1302"/>
        <v>-</v>
      </c>
      <c r="X1409" s="209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334" t="str">
        <f t="shared" si="1329"/>
        <v>-</v>
      </c>
      <c r="AC1409" s="209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334" t="str">
        <f t="shared" si="1303"/>
        <v>-</v>
      </c>
      <c r="AH1409" s="209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334" t="str">
        <f t="shared" si="1305"/>
        <v>-</v>
      </c>
      <c r="AM1409" s="209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334" t="str">
        <f t="shared" si="1307"/>
        <v>-</v>
      </c>
      <c r="AR1409" s="209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335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335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335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335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335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335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197" t="s">
        <v>1418</v>
      </c>
      <c r="C1410" s="260"/>
      <c r="D1410" s="260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28"/>
      <c r="M1410" s="129"/>
      <c r="N1410" s="130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39" t="str">
        <f t="shared" si="1301"/>
        <v>-</v>
      </c>
      <c r="S1410" s="209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28" t="str">
        <f t="shared" si="1302"/>
        <v>-</v>
      </c>
      <c r="X1410" s="209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334" t="str">
        <f t="shared" si="1329"/>
        <v>-</v>
      </c>
      <c r="AC1410" s="209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334" t="str">
        <f t="shared" si="1303"/>
        <v>-</v>
      </c>
      <c r="AH1410" s="209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334" t="str">
        <f t="shared" si="1305"/>
        <v>-</v>
      </c>
      <c r="AM1410" s="209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334" t="str">
        <f t="shared" si="1307"/>
        <v>-</v>
      </c>
      <c r="AR1410" s="209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335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335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335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335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335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335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197" t="s">
        <v>1419</v>
      </c>
      <c r="C1411" s="260"/>
      <c r="D1411" s="260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28"/>
      <c r="M1411" s="129"/>
      <c r="N1411" s="130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39" t="str">
        <f t="shared" si="1301"/>
        <v>-</v>
      </c>
      <c r="S1411" s="209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28" t="str">
        <f t="shared" si="1302"/>
        <v>-</v>
      </c>
      <c r="X1411" s="209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334" t="str">
        <f t="shared" si="1329"/>
        <v>-</v>
      </c>
      <c r="AC1411" s="209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334" t="str">
        <f t="shared" si="1303"/>
        <v>-</v>
      </c>
      <c r="AH1411" s="209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334" t="str">
        <f t="shared" si="1305"/>
        <v>-</v>
      </c>
      <c r="AM1411" s="209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334" t="str">
        <f t="shared" si="1307"/>
        <v>-</v>
      </c>
      <c r="AR1411" s="209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335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335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335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335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335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335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197" t="s">
        <v>1420</v>
      </c>
      <c r="C1412" s="260"/>
      <c r="D1412" s="260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28"/>
      <c r="M1412" s="129"/>
      <c r="N1412" s="130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39" t="str">
        <f t="shared" si="1301"/>
        <v>-</v>
      </c>
      <c r="S1412" s="209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28" t="str">
        <f t="shared" si="1302"/>
        <v>-</v>
      </c>
      <c r="X1412" s="209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334" t="str">
        <f t="shared" si="1329"/>
        <v>-</v>
      </c>
      <c r="AC1412" s="209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334" t="str">
        <f t="shared" si="1303"/>
        <v>-</v>
      </c>
      <c r="AH1412" s="209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334" t="str">
        <f t="shared" si="1305"/>
        <v>-</v>
      </c>
      <c r="AM1412" s="209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334" t="str">
        <f t="shared" si="1307"/>
        <v>-</v>
      </c>
      <c r="AR1412" s="209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335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335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335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335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335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335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197" t="s">
        <v>1421</v>
      </c>
      <c r="C1413" s="260"/>
      <c r="D1413" s="260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28"/>
      <c r="M1413" s="129"/>
      <c r="N1413" s="130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39" t="str">
        <f t="shared" si="1301"/>
        <v>-</v>
      </c>
      <c r="S1413" s="209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28" t="str">
        <f t="shared" si="1302"/>
        <v>-</v>
      </c>
      <c r="X1413" s="209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334" t="str">
        <f t="shared" si="1329"/>
        <v>-</v>
      </c>
      <c r="AC1413" s="209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334" t="str">
        <f t="shared" si="1303"/>
        <v>-</v>
      </c>
      <c r="AH1413" s="209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334" t="str">
        <f t="shared" si="1305"/>
        <v>-</v>
      </c>
      <c r="AM1413" s="209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334" t="str">
        <f t="shared" si="1307"/>
        <v>-</v>
      </c>
      <c r="AR1413" s="209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335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335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335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335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335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335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197" t="s">
        <v>1422</v>
      </c>
      <c r="C1414" s="260"/>
      <c r="D1414" s="260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28"/>
      <c r="M1414" s="129"/>
      <c r="N1414" s="130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39" t="str">
        <f t="shared" si="1301"/>
        <v>-</v>
      </c>
      <c r="S1414" s="209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28" t="str">
        <f t="shared" si="1302"/>
        <v>-</v>
      </c>
      <c r="X1414" s="209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334" t="str">
        <f t="shared" si="1329"/>
        <v>-</v>
      </c>
      <c r="AC1414" s="209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334" t="str">
        <f t="shared" si="1303"/>
        <v>-</v>
      </c>
      <c r="AH1414" s="209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334" t="str">
        <f t="shared" si="1305"/>
        <v>-</v>
      </c>
      <c r="AM1414" s="209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334" t="str">
        <f t="shared" si="1307"/>
        <v>-</v>
      </c>
      <c r="AR1414" s="209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335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335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335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335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335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335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197" t="s">
        <v>1423</v>
      </c>
      <c r="C1415" s="260"/>
      <c r="D1415" s="260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28"/>
      <c r="M1415" s="129"/>
      <c r="N1415" s="130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39" t="str">
        <f t="shared" si="1301"/>
        <v>-</v>
      </c>
      <c r="S1415" s="209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28" t="str">
        <f t="shared" si="1302"/>
        <v>-</v>
      </c>
      <c r="X1415" s="209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334" t="str">
        <f t="shared" si="1329"/>
        <v>-</v>
      </c>
      <c r="AC1415" s="209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334" t="str">
        <f t="shared" si="1303"/>
        <v>-</v>
      </c>
      <c r="AH1415" s="209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334" t="str">
        <f t="shared" si="1305"/>
        <v>-</v>
      </c>
      <c r="AM1415" s="209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334" t="str">
        <f t="shared" si="1307"/>
        <v>-</v>
      </c>
      <c r="AR1415" s="209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335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335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335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335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335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335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197" t="s">
        <v>1424</v>
      </c>
      <c r="C1416" s="260"/>
      <c r="D1416" s="260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28"/>
      <c r="M1416" s="129"/>
      <c r="N1416" s="130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39" t="str">
        <f t="shared" si="1301"/>
        <v>-</v>
      </c>
      <c r="S1416" s="209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28" t="str">
        <f t="shared" si="1302"/>
        <v>-</v>
      </c>
      <c r="X1416" s="209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334" t="str">
        <f t="shared" si="1329"/>
        <v>-</v>
      </c>
      <c r="AC1416" s="209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334" t="str">
        <f t="shared" si="1303"/>
        <v>-</v>
      </c>
      <c r="AH1416" s="209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334" t="str">
        <f t="shared" si="1305"/>
        <v>-</v>
      </c>
      <c r="AM1416" s="209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334" t="str">
        <f t="shared" si="1307"/>
        <v>-</v>
      </c>
      <c r="AR1416" s="209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335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335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335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335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335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335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197" t="s">
        <v>1425</v>
      </c>
      <c r="C1417" s="260"/>
      <c r="D1417" s="260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28"/>
      <c r="M1417" s="129"/>
      <c r="N1417" s="130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39" t="str">
        <f t="shared" si="1301"/>
        <v>-</v>
      </c>
      <c r="S1417" s="209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28" t="str">
        <f t="shared" si="1302"/>
        <v>-</v>
      </c>
      <c r="X1417" s="209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334" t="str">
        <f t="shared" si="1329"/>
        <v>-</v>
      </c>
      <c r="AC1417" s="209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334" t="str">
        <f t="shared" si="1303"/>
        <v>-</v>
      </c>
      <c r="AH1417" s="209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334" t="str">
        <f t="shared" si="1305"/>
        <v>-</v>
      </c>
      <c r="AM1417" s="209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334" t="str">
        <f t="shared" si="1307"/>
        <v>-</v>
      </c>
      <c r="AR1417" s="209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335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335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335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335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335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335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197" t="s">
        <v>1426</v>
      </c>
      <c r="C1418" s="260"/>
      <c r="D1418" s="260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28"/>
      <c r="M1418" s="129"/>
      <c r="N1418" s="130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39" t="str">
        <f t="shared" si="1301"/>
        <v>-</v>
      </c>
      <c r="S1418" s="209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28" t="str">
        <f t="shared" si="1302"/>
        <v>-</v>
      </c>
      <c r="X1418" s="209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334" t="str">
        <f t="shared" si="1329"/>
        <v>-</v>
      </c>
      <c r="AC1418" s="209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334" t="str">
        <f t="shared" si="1303"/>
        <v>-</v>
      </c>
      <c r="AH1418" s="209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334" t="str">
        <f t="shared" si="1305"/>
        <v>-</v>
      </c>
      <c r="AM1418" s="209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334" t="str">
        <f t="shared" si="1307"/>
        <v>-</v>
      </c>
      <c r="AR1418" s="209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335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335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335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335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335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335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197" t="s">
        <v>1427</v>
      </c>
      <c r="C1419" s="260"/>
      <c r="D1419" s="260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28"/>
      <c r="M1419" s="129"/>
      <c r="N1419" s="130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39" t="str">
        <f t="shared" si="1301"/>
        <v>-</v>
      </c>
      <c r="S1419" s="209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28" t="str">
        <f t="shared" si="1302"/>
        <v>-</v>
      </c>
      <c r="X1419" s="209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334" t="str">
        <f t="shared" si="1329"/>
        <v>-</v>
      </c>
      <c r="AC1419" s="209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334" t="str">
        <f t="shared" si="1303"/>
        <v>-</v>
      </c>
      <c r="AH1419" s="209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334" t="str">
        <f t="shared" si="1305"/>
        <v>-</v>
      </c>
      <c r="AM1419" s="209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334" t="str">
        <f t="shared" si="1307"/>
        <v>-</v>
      </c>
      <c r="AR1419" s="209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335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335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335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335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335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335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197" t="s">
        <v>1428</v>
      </c>
      <c r="C1420" s="260"/>
      <c r="D1420" s="260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28"/>
      <c r="M1420" s="129"/>
      <c r="N1420" s="130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39" t="str">
        <f t="shared" si="1301"/>
        <v>-</v>
      </c>
      <c r="S1420" s="209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28" t="str">
        <f t="shared" si="1302"/>
        <v>-</v>
      </c>
      <c r="X1420" s="209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334" t="str">
        <f t="shared" si="1329"/>
        <v>-</v>
      </c>
      <c r="AC1420" s="209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334" t="str">
        <f t="shared" si="1303"/>
        <v>-</v>
      </c>
      <c r="AH1420" s="209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334" t="str">
        <f t="shared" si="1305"/>
        <v>-</v>
      </c>
      <c r="AM1420" s="209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334" t="str">
        <f t="shared" si="1307"/>
        <v>-</v>
      </c>
      <c r="AR1420" s="209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335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335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335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335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335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335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197" t="s">
        <v>1429</v>
      </c>
      <c r="C1421" s="260"/>
      <c r="D1421" s="260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28"/>
      <c r="M1421" s="129"/>
      <c r="N1421" s="130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39" t="str">
        <f t="shared" si="1301"/>
        <v>-</v>
      </c>
      <c r="S1421" s="209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28" t="str">
        <f t="shared" si="1302"/>
        <v>-</v>
      </c>
      <c r="X1421" s="209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334" t="str">
        <f t="shared" si="1329"/>
        <v>-</v>
      </c>
      <c r="AC1421" s="209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334" t="str">
        <f t="shared" si="1303"/>
        <v>-</v>
      </c>
      <c r="AH1421" s="209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334" t="str">
        <f t="shared" si="1305"/>
        <v>-</v>
      </c>
      <c r="AM1421" s="209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334" t="str">
        <f t="shared" si="1307"/>
        <v>-</v>
      </c>
      <c r="AR1421" s="209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335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335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335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335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335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335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197" t="s">
        <v>1430</v>
      </c>
      <c r="C1422" s="260"/>
      <c r="D1422" s="260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28"/>
      <c r="M1422" s="129"/>
      <c r="N1422" s="130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39" t="str">
        <f t="shared" si="1301"/>
        <v>-</v>
      </c>
      <c r="S1422" s="209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28" t="str">
        <f t="shared" si="1302"/>
        <v>-</v>
      </c>
      <c r="X1422" s="209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334" t="str">
        <f t="shared" si="1329"/>
        <v>-</v>
      </c>
      <c r="AC1422" s="209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334" t="str">
        <f t="shared" si="1303"/>
        <v>-</v>
      </c>
      <c r="AH1422" s="209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334" t="str">
        <f t="shared" si="1305"/>
        <v>-</v>
      </c>
      <c r="AM1422" s="209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334" t="str">
        <f t="shared" si="1307"/>
        <v>-</v>
      </c>
      <c r="AR1422" s="209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335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335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335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335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335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335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197" t="s">
        <v>1431</v>
      </c>
      <c r="C1423" s="260"/>
      <c r="D1423" s="260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28"/>
      <c r="M1423" s="129"/>
      <c r="N1423" s="130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39" t="str">
        <f t="shared" si="1301"/>
        <v>-</v>
      </c>
      <c r="S1423" s="209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28" t="str">
        <f t="shared" si="1302"/>
        <v>-</v>
      </c>
      <c r="X1423" s="209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334" t="str">
        <f t="shared" si="1329"/>
        <v>-</v>
      </c>
      <c r="AC1423" s="209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334" t="str">
        <f t="shared" si="1303"/>
        <v>-</v>
      </c>
      <c r="AH1423" s="209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334" t="str">
        <f t="shared" si="1305"/>
        <v>-</v>
      </c>
      <c r="AM1423" s="209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334" t="str">
        <f t="shared" si="1307"/>
        <v>-</v>
      </c>
      <c r="AR1423" s="209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335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335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335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335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335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335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197" t="s">
        <v>1432</v>
      </c>
      <c r="C1424" s="260"/>
      <c r="D1424" s="260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28"/>
      <c r="M1424" s="129"/>
      <c r="N1424" s="130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39" t="str">
        <f t="shared" si="1301"/>
        <v>-</v>
      </c>
      <c r="S1424" s="209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28" t="str">
        <f t="shared" si="1302"/>
        <v>-</v>
      </c>
      <c r="X1424" s="209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334" t="str">
        <f t="shared" si="1329"/>
        <v>-</v>
      </c>
      <c r="AC1424" s="209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334" t="str">
        <f t="shared" si="1303"/>
        <v>-</v>
      </c>
      <c r="AH1424" s="209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334" t="str">
        <f t="shared" si="1305"/>
        <v>-</v>
      </c>
      <c r="AM1424" s="209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334" t="str">
        <f t="shared" si="1307"/>
        <v>-</v>
      </c>
      <c r="AR1424" s="209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335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335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335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335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335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335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197" t="s">
        <v>1433</v>
      </c>
      <c r="C1425" s="260"/>
      <c r="D1425" s="260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28"/>
      <c r="M1425" s="129"/>
      <c r="N1425" s="130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39" t="str">
        <f t="shared" si="1301"/>
        <v>-</v>
      </c>
      <c r="S1425" s="209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28" t="str">
        <f t="shared" si="1302"/>
        <v>-</v>
      </c>
      <c r="X1425" s="209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334" t="str">
        <f t="shared" si="1329"/>
        <v>-</v>
      </c>
      <c r="AC1425" s="209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334" t="str">
        <f t="shared" si="1303"/>
        <v>-</v>
      </c>
      <c r="AH1425" s="209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334" t="str">
        <f t="shared" si="1305"/>
        <v>-</v>
      </c>
      <c r="AM1425" s="209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334" t="str">
        <f t="shared" si="1307"/>
        <v>-</v>
      </c>
      <c r="AR1425" s="209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335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335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335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335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335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335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197" t="s">
        <v>1434</v>
      </c>
      <c r="C1426" s="260"/>
      <c r="D1426" s="260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28"/>
      <c r="M1426" s="129"/>
      <c r="N1426" s="130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39" t="str">
        <f t="shared" si="1301"/>
        <v>-</v>
      </c>
      <c r="S1426" s="209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28" t="str">
        <f t="shared" si="1302"/>
        <v>-</v>
      </c>
      <c r="X1426" s="209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334" t="str">
        <f t="shared" si="1329"/>
        <v>-</v>
      </c>
      <c r="AC1426" s="209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334" t="str">
        <f t="shared" si="1303"/>
        <v>-</v>
      </c>
      <c r="AH1426" s="209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334" t="str">
        <f t="shared" si="1305"/>
        <v>-</v>
      </c>
      <c r="AM1426" s="209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334" t="str">
        <f t="shared" si="1307"/>
        <v>-</v>
      </c>
      <c r="AR1426" s="209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335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335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335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335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335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335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197" t="s">
        <v>1435</v>
      </c>
      <c r="C1427" s="260"/>
      <c r="D1427" s="260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28"/>
      <c r="M1427" s="129"/>
      <c r="N1427" s="130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39" t="str">
        <f t="shared" si="1301"/>
        <v>-</v>
      </c>
      <c r="S1427" s="209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28" t="str">
        <f t="shared" si="1302"/>
        <v>-</v>
      </c>
      <c r="X1427" s="209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334" t="str">
        <f t="shared" si="1329"/>
        <v>-</v>
      </c>
      <c r="AC1427" s="209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334" t="str">
        <f t="shared" si="1303"/>
        <v>-</v>
      </c>
      <c r="AH1427" s="209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334" t="str">
        <f t="shared" si="1305"/>
        <v>-</v>
      </c>
      <c r="AM1427" s="209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334" t="str">
        <f t="shared" si="1307"/>
        <v>-</v>
      </c>
      <c r="AR1427" s="209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335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335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335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335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335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335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197" t="s">
        <v>1436</v>
      </c>
      <c r="C1428" s="260"/>
      <c r="D1428" s="260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28"/>
      <c r="M1428" s="129"/>
      <c r="N1428" s="130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39" t="str">
        <f t="shared" si="1301"/>
        <v>-</v>
      </c>
      <c r="S1428" s="209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28" t="str">
        <f t="shared" si="1302"/>
        <v>-</v>
      </c>
      <c r="X1428" s="209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334" t="str">
        <f t="shared" si="1329"/>
        <v>-</v>
      </c>
      <c r="AC1428" s="209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334" t="str">
        <f t="shared" si="1303"/>
        <v>-</v>
      </c>
      <c r="AH1428" s="209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334" t="str">
        <f t="shared" si="1305"/>
        <v>-</v>
      </c>
      <c r="AM1428" s="209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334" t="str">
        <f t="shared" si="1307"/>
        <v>-</v>
      </c>
      <c r="AR1428" s="209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335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335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335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335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335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335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197" t="s">
        <v>1437</v>
      </c>
      <c r="C1429" s="260"/>
      <c r="D1429" s="260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28"/>
      <c r="M1429" s="129"/>
      <c r="N1429" s="130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39" t="str">
        <f t="shared" si="1301"/>
        <v>-</v>
      </c>
      <c r="S1429" s="209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28" t="str">
        <f t="shared" si="1302"/>
        <v>-</v>
      </c>
      <c r="X1429" s="209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334" t="str">
        <f t="shared" si="1329"/>
        <v>-</v>
      </c>
      <c r="AC1429" s="209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334" t="str">
        <f t="shared" si="1303"/>
        <v>-</v>
      </c>
      <c r="AH1429" s="209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334" t="str">
        <f t="shared" si="1305"/>
        <v>-</v>
      </c>
      <c r="AM1429" s="209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334" t="str">
        <f t="shared" si="1307"/>
        <v>-</v>
      </c>
      <c r="AR1429" s="209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335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335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335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335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335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335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197" t="s">
        <v>1438</v>
      </c>
      <c r="C1430" s="260"/>
      <c r="D1430" s="260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28"/>
      <c r="M1430" s="129"/>
      <c r="N1430" s="130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39" t="str">
        <f t="shared" si="1301"/>
        <v>-</v>
      </c>
      <c r="S1430" s="209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28" t="str">
        <f t="shared" si="1302"/>
        <v>-</v>
      </c>
      <c r="X1430" s="209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334" t="str">
        <f t="shared" si="1329"/>
        <v>-</v>
      </c>
      <c r="AC1430" s="209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334" t="str">
        <f t="shared" si="1303"/>
        <v>-</v>
      </c>
      <c r="AH1430" s="209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334" t="str">
        <f t="shared" si="1305"/>
        <v>-</v>
      </c>
      <c r="AM1430" s="209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334" t="str">
        <f t="shared" si="1307"/>
        <v>-</v>
      </c>
      <c r="AR1430" s="209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335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335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335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335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335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335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197" t="s">
        <v>1439</v>
      </c>
      <c r="C1431" s="260"/>
      <c r="D1431" s="260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28"/>
      <c r="M1431" s="129"/>
      <c r="N1431" s="130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39" t="str">
        <f t="shared" si="1301"/>
        <v>-</v>
      </c>
      <c r="S1431" s="209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28" t="str">
        <f t="shared" si="1302"/>
        <v>-</v>
      </c>
      <c r="X1431" s="209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334" t="str">
        <f t="shared" si="1329"/>
        <v>-</v>
      </c>
      <c r="AC1431" s="209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334" t="str">
        <f t="shared" si="1303"/>
        <v>-</v>
      </c>
      <c r="AH1431" s="209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334" t="str">
        <f t="shared" si="1305"/>
        <v>-</v>
      </c>
      <c r="AM1431" s="209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334" t="str">
        <f t="shared" si="1307"/>
        <v>-</v>
      </c>
      <c r="AR1431" s="209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335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335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335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335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335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335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197" t="s">
        <v>1440</v>
      </c>
      <c r="C1432" s="260"/>
      <c r="D1432" s="260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28"/>
      <c r="M1432" s="129"/>
      <c r="N1432" s="130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39" t="str">
        <f t="shared" si="1301"/>
        <v>-</v>
      </c>
      <c r="S1432" s="209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28" t="str">
        <f t="shared" si="1302"/>
        <v>-</v>
      </c>
      <c r="X1432" s="209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334" t="str">
        <f t="shared" si="1329"/>
        <v>-</v>
      </c>
      <c r="AC1432" s="209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334" t="str">
        <f t="shared" si="1303"/>
        <v>-</v>
      </c>
      <c r="AH1432" s="209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334" t="str">
        <f t="shared" si="1305"/>
        <v>-</v>
      </c>
      <c r="AM1432" s="209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334" t="str">
        <f t="shared" si="1307"/>
        <v>-</v>
      </c>
      <c r="AR1432" s="209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335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335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335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335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335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335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197" t="s">
        <v>1441</v>
      </c>
      <c r="C1433" s="260"/>
      <c r="D1433" s="260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28"/>
      <c r="M1433" s="129"/>
      <c r="N1433" s="130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39" t="str">
        <f t="shared" si="1301"/>
        <v>-</v>
      </c>
      <c r="S1433" s="209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28" t="str">
        <f t="shared" si="1302"/>
        <v>-</v>
      </c>
      <c r="X1433" s="209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334" t="str">
        <f t="shared" si="1329"/>
        <v>-</v>
      </c>
      <c r="AC1433" s="209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334" t="str">
        <f t="shared" si="1303"/>
        <v>-</v>
      </c>
      <c r="AH1433" s="209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334" t="str">
        <f t="shared" si="1305"/>
        <v>-</v>
      </c>
      <c r="AM1433" s="209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334" t="str">
        <f t="shared" si="1307"/>
        <v>-</v>
      </c>
      <c r="AR1433" s="209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335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335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335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335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335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335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197" t="s">
        <v>1442</v>
      </c>
      <c r="C1434" s="260"/>
      <c r="D1434" s="260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28"/>
      <c r="M1434" s="129"/>
      <c r="N1434" s="130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39" t="str">
        <f t="shared" si="1301"/>
        <v>-</v>
      </c>
      <c r="S1434" s="209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28" t="str">
        <f t="shared" si="1302"/>
        <v>-</v>
      </c>
      <c r="X1434" s="209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334" t="str">
        <f t="shared" si="1329"/>
        <v>-</v>
      </c>
      <c r="AC1434" s="209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334" t="str">
        <f t="shared" si="1303"/>
        <v>-</v>
      </c>
      <c r="AH1434" s="209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334" t="str">
        <f t="shared" si="1305"/>
        <v>-</v>
      </c>
      <c r="AM1434" s="209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334" t="str">
        <f t="shared" si="1307"/>
        <v>-</v>
      </c>
      <c r="AR1434" s="209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335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335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335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335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335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335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197" t="s">
        <v>1443</v>
      </c>
      <c r="C1435" s="260"/>
      <c r="D1435" s="260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28"/>
      <c r="M1435" s="129"/>
      <c r="N1435" s="130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39" t="str">
        <f t="shared" si="1301"/>
        <v>-</v>
      </c>
      <c r="S1435" s="209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28" t="str">
        <f t="shared" si="1302"/>
        <v>-</v>
      </c>
      <c r="X1435" s="209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334" t="str">
        <f t="shared" si="1329"/>
        <v>-</v>
      </c>
      <c r="AC1435" s="209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334" t="str">
        <f t="shared" si="1303"/>
        <v>-</v>
      </c>
      <c r="AH1435" s="209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334" t="str">
        <f t="shared" si="1305"/>
        <v>-</v>
      </c>
      <c r="AM1435" s="209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334" t="str">
        <f t="shared" si="1307"/>
        <v>-</v>
      </c>
      <c r="AR1435" s="209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335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335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335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335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335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335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197" t="s">
        <v>1444</v>
      </c>
      <c r="C1436" s="260"/>
      <c r="D1436" s="260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28"/>
      <c r="M1436" s="129"/>
      <c r="N1436" s="130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39" t="str">
        <f t="shared" si="1301"/>
        <v>-</v>
      </c>
      <c r="S1436" s="209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28" t="str">
        <f t="shared" si="1302"/>
        <v>-</v>
      </c>
      <c r="X1436" s="209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334" t="str">
        <f t="shared" si="1329"/>
        <v>-</v>
      </c>
      <c r="AC1436" s="209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334" t="str">
        <f t="shared" si="1303"/>
        <v>-</v>
      </c>
      <c r="AH1436" s="209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334" t="str">
        <f t="shared" si="1305"/>
        <v>-</v>
      </c>
      <c r="AM1436" s="209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334" t="str">
        <f t="shared" si="1307"/>
        <v>-</v>
      </c>
      <c r="AR1436" s="209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335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335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335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335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335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335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197" t="s">
        <v>1445</v>
      </c>
      <c r="C1437" s="260"/>
      <c r="D1437" s="260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28"/>
      <c r="M1437" s="129"/>
      <c r="N1437" s="130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39" t="str">
        <f t="shared" si="1301"/>
        <v>-</v>
      </c>
      <c r="S1437" s="209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28" t="str">
        <f t="shared" si="1302"/>
        <v>-</v>
      </c>
      <c r="X1437" s="209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334" t="str">
        <f t="shared" si="1329"/>
        <v>-</v>
      </c>
      <c r="AC1437" s="209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334" t="str">
        <f t="shared" si="1303"/>
        <v>-</v>
      </c>
      <c r="AH1437" s="209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334" t="str">
        <f t="shared" si="1305"/>
        <v>-</v>
      </c>
      <c r="AM1437" s="209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334" t="str">
        <f t="shared" si="1307"/>
        <v>-</v>
      </c>
      <c r="AR1437" s="209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335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335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335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335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335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335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197" t="s">
        <v>1446</v>
      </c>
      <c r="C1438" s="260"/>
      <c r="D1438" s="260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28"/>
      <c r="M1438" s="129"/>
      <c r="N1438" s="130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39" t="str">
        <f t="shared" si="1301"/>
        <v>-</v>
      </c>
      <c r="S1438" s="209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28" t="str">
        <f t="shared" si="1302"/>
        <v>-</v>
      </c>
      <c r="X1438" s="209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334" t="str">
        <f t="shared" si="1329"/>
        <v>-</v>
      </c>
      <c r="AC1438" s="209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334" t="str">
        <f t="shared" si="1303"/>
        <v>-</v>
      </c>
      <c r="AH1438" s="209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334" t="str">
        <f t="shared" si="1305"/>
        <v>-</v>
      </c>
      <c r="AM1438" s="209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334" t="str">
        <f t="shared" si="1307"/>
        <v>-</v>
      </c>
      <c r="AR1438" s="209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335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335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335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335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335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335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197" t="s">
        <v>1447</v>
      </c>
      <c r="C1439" s="260"/>
      <c r="D1439" s="260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28"/>
      <c r="M1439" s="129"/>
      <c r="N1439" s="130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39" t="str">
        <f t="shared" si="1301"/>
        <v>-</v>
      </c>
      <c r="S1439" s="209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28" t="str">
        <f t="shared" si="1302"/>
        <v>-</v>
      </c>
      <c r="X1439" s="209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334" t="str">
        <f t="shared" si="1329"/>
        <v>-</v>
      </c>
      <c r="AC1439" s="209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334" t="str">
        <f t="shared" si="1303"/>
        <v>-</v>
      </c>
      <c r="AH1439" s="209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334" t="str">
        <f t="shared" si="1305"/>
        <v>-</v>
      </c>
      <c r="AM1439" s="209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334" t="str">
        <f t="shared" si="1307"/>
        <v>-</v>
      </c>
      <c r="AR1439" s="209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335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335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335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335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335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335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197" t="s">
        <v>1448</v>
      </c>
      <c r="C1440" s="260"/>
      <c r="D1440" s="260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28"/>
      <c r="M1440" s="129"/>
      <c r="N1440" s="130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39" t="str">
        <f t="shared" si="1301"/>
        <v>-</v>
      </c>
      <c r="S1440" s="209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28" t="str">
        <f t="shared" si="1302"/>
        <v>-</v>
      </c>
      <c r="X1440" s="209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334" t="str">
        <f t="shared" si="1329"/>
        <v>-</v>
      </c>
      <c r="AC1440" s="209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334" t="str">
        <f t="shared" si="1303"/>
        <v>-</v>
      </c>
      <c r="AH1440" s="209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334" t="str">
        <f t="shared" si="1305"/>
        <v>-</v>
      </c>
      <c r="AM1440" s="209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334" t="str">
        <f t="shared" si="1307"/>
        <v>-</v>
      </c>
      <c r="AR1440" s="209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335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335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335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335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335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335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197" t="s">
        <v>1449</v>
      </c>
      <c r="C1441" s="260"/>
      <c r="D1441" s="260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28"/>
      <c r="M1441" s="129"/>
      <c r="N1441" s="130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39" t="str">
        <f t="shared" si="1301"/>
        <v>-</v>
      </c>
      <c r="S1441" s="209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28" t="str">
        <f t="shared" si="1302"/>
        <v>-</v>
      </c>
      <c r="X1441" s="209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334" t="str">
        <f t="shared" si="1329"/>
        <v>-</v>
      </c>
      <c r="AC1441" s="209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334" t="str">
        <f t="shared" si="1303"/>
        <v>-</v>
      </c>
      <c r="AH1441" s="209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334" t="str">
        <f t="shared" si="1305"/>
        <v>-</v>
      </c>
      <c r="AM1441" s="209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334" t="str">
        <f t="shared" si="1307"/>
        <v>-</v>
      </c>
      <c r="AR1441" s="209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335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335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335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335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335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335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197" t="s">
        <v>1450</v>
      </c>
      <c r="C1442" s="260"/>
      <c r="D1442" s="260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28"/>
      <c r="M1442" s="129"/>
      <c r="N1442" s="130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39" t="str">
        <f t="shared" si="1301"/>
        <v>-</v>
      </c>
      <c r="S1442" s="209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28" t="str">
        <f t="shared" si="1302"/>
        <v>-</v>
      </c>
      <c r="X1442" s="209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334" t="str">
        <f t="shared" si="1329"/>
        <v>-</v>
      </c>
      <c r="AC1442" s="209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334" t="str">
        <f t="shared" si="1303"/>
        <v>-</v>
      </c>
      <c r="AH1442" s="209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334" t="str">
        <f t="shared" si="1305"/>
        <v>-</v>
      </c>
      <c r="AM1442" s="209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334" t="str">
        <f t="shared" si="1307"/>
        <v>-</v>
      </c>
      <c r="AR1442" s="209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335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335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335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335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335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335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197" t="s">
        <v>1451</v>
      </c>
      <c r="C1443" s="260"/>
      <c r="D1443" s="260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28"/>
      <c r="M1443" s="129"/>
      <c r="N1443" s="130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39" t="str">
        <f t="shared" si="1301"/>
        <v>-</v>
      </c>
      <c r="S1443" s="209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28" t="str">
        <f t="shared" si="1302"/>
        <v>-</v>
      </c>
      <c r="X1443" s="209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334" t="str">
        <f t="shared" si="1329"/>
        <v>-</v>
      </c>
      <c r="AC1443" s="209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334" t="str">
        <f t="shared" si="1303"/>
        <v>-</v>
      </c>
      <c r="AH1443" s="209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334" t="str">
        <f t="shared" si="1305"/>
        <v>-</v>
      </c>
      <c r="AM1443" s="209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334" t="str">
        <f t="shared" si="1307"/>
        <v>-</v>
      </c>
      <c r="AR1443" s="209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335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335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335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335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335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335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197" t="s">
        <v>1452</v>
      </c>
      <c r="C1444" s="260"/>
      <c r="D1444" s="260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28"/>
      <c r="M1444" s="129"/>
      <c r="N1444" s="130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39" t="str">
        <f t="shared" ref="R1444:R1507" si="1361">IF(AND($C1444&gt;0,$F1444="Electricité",$D1444&lt;DATEVALUE("30/06/2023")),P1444,"-")</f>
        <v>-</v>
      </c>
      <c r="S1444" s="209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28" t="str">
        <f t="shared" ref="W1444:X1507" si="1362">IF(AND($C1444&gt;0,$F1444="Electricité",$D1444&lt;DATEVALUE("30/06/2023")),U1444,"-")</f>
        <v>-</v>
      </c>
      <c r="X1444" s="209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334" t="str">
        <f t="shared" si="1329"/>
        <v>-</v>
      </c>
      <c r="AC1444" s="209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334" t="str">
        <f t="shared" ref="AG1444:AG1507" si="1363">IF(AND($C1444&gt;0,$F1444="Electricité",$D1444&lt;DATEVALUE("30/06/2023")),AE1444,"-")</f>
        <v>-</v>
      </c>
      <c r="AH1444" s="209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334" t="str">
        <f t="shared" ref="AL1444:AL1507" si="1365">IF(AND($C1444&gt;0,$F1444="Electricité",$D1444&lt;DATEVALUE("30/06/2023")),AJ1444,"-")</f>
        <v>-</v>
      </c>
      <c r="AM1444" s="209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334" t="str">
        <f t="shared" ref="AQ1444:AQ1507" si="1367">IF(AND($C1444&gt;0,$F1444="Electricité",$D1444&lt;DATEVALUE("30/06/2023")),AO1444,"-")</f>
        <v>-</v>
      </c>
      <c r="AR1444" s="209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335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335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335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335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335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335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197" t="s">
        <v>1453</v>
      </c>
      <c r="C1445" s="260"/>
      <c r="D1445" s="260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28"/>
      <c r="M1445" s="129"/>
      <c r="N1445" s="130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39" t="str">
        <f t="shared" si="1361"/>
        <v>-</v>
      </c>
      <c r="S1445" s="209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28" t="str">
        <f t="shared" si="1362"/>
        <v>-</v>
      </c>
      <c r="X1445" s="209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334" t="str">
        <f t="shared" ref="AB1445:AC1508" si="1389">IF(AND($C1445&gt;0,$F1445="Electricité",$D1445&lt;DATEVALUE("30/06/2023")),Z1445,"-")</f>
        <v>-</v>
      </c>
      <c r="AC1445" s="209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334" t="str">
        <f t="shared" si="1363"/>
        <v>-</v>
      </c>
      <c r="AH1445" s="209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334" t="str">
        <f t="shared" si="1365"/>
        <v>-</v>
      </c>
      <c r="AM1445" s="209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334" t="str">
        <f t="shared" si="1367"/>
        <v>-</v>
      </c>
      <c r="AR1445" s="209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335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335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335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335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335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335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197" t="s">
        <v>1454</v>
      </c>
      <c r="C1446" s="260"/>
      <c r="D1446" s="260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28"/>
      <c r="M1446" s="129"/>
      <c r="N1446" s="130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39" t="str">
        <f t="shared" si="1361"/>
        <v>-</v>
      </c>
      <c r="S1446" s="209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28" t="str">
        <f t="shared" si="1362"/>
        <v>-</v>
      </c>
      <c r="X1446" s="209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334" t="str">
        <f t="shared" si="1389"/>
        <v>-</v>
      </c>
      <c r="AC1446" s="209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334" t="str">
        <f t="shared" si="1363"/>
        <v>-</v>
      </c>
      <c r="AH1446" s="209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334" t="str">
        <f t="shared" si="1365"/>
        <v>-</v>
      </c>
      <c r="AM1446" s="209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334" t="str">
        <f t="shared" si="1367"/>
        <v>-</v>
      </c>
      <c r="AR1446" s="209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335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335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335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335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335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335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197" t="s">
        <v>1455</v>
      </c>
      <c r="C1447" s="260"/>
      <c r="D1447" s="260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28"/>
      <c r="M1447" s="129"/>
      <c r="N1447" s="130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39" t="str">
        <f t="shared" si="1361"/>
        <v>-</v>
      </c>
      <c r="S1447" s="209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28" t="str">
        <f t="shared" si="1362"/>
        <v>-</v>
      </c>
      <c r="X1447" s="209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334" t="str">
        <f t="shared" si="1389"/>
        <v>-</v>
      </c>
      <c r="AC1447" s="209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334" t="str">
        <f t="shared" si="1363"/>
        <v>-</v>
      </c>
      <c r="AH1447" s="209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334" t="str">
        <f t="shared" si="1365"/>
        <v>-</v>
      </c>
      <c r="AM1447" s="209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334" t="str">
        <f t="shared" si="1367"/>
        <v>-</v>
      </c>
      <c r="AR1447" s="209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335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335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335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335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335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335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197" t="s">
        <v>1456</v>
      </c>
      <c r="C1448" s="260"/>
      <c r="D1448" s="260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28"/>
      <c r="M1448" s="129"/>
      <c r="N1448" s="130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39" t="str">
        <f t="shared" si="1361"/>
        <v>-</v>
      </c>
      <c r="S1448" s="209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28" t="str">
        <f t="shared" si="1362"/>
        <v>-</v>
      </c>
      <c r="X1448" s="209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334" t="str">
        <f t="shared" si="1389"/>
        <v>-</v>
      </c>
      <c r="AC1448" s="209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334" t="str">
        <f t="shared" si="1363"/>
        <v>-</v>
      </c>
      <c r="AH1448" s="209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334" t="str">
        <f t="shared" si="1365"/>
        <v>-</v>
      </c>
      <c r="AM1448" s="209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334" t="str">
        <f t="shared" si="1367"/>
        <v>-</v>
      </c>
      <c r="AR1448" s="209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335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335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335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335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335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335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197" t="s">
        <v>1457</v>
      </c>
      <c r="C1449" s="260"/>
      <c r="D1449" s="260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28"/>
      <c r="M1449" s="129"/>
      <c r="N1449" s="130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39" t="str">
        <f t="shared" si="1361"/>
        <v>-</v>
      </c>
      <c r="S1449" s="209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28" t="str">
        <f t="shared" si="1362"/>
        <v>-</v>
      </c>
      <c r="X1449" s="209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334" t="str">
        <f t="shared" si="1389"/>
        <v>-</v>
      </c>
      <c r="AC1449" s="209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334" t="str">
        <f t="shared" si="1363"/>
        <v>-</v>
      </c>
      <c r="AH1449" s="209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334" t="str">
        <f t="shared" si="1365"/>
        <v>-</v>
      </c>
      <c r="AM1449" s="209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334" t="str">
        <f t="shared" si="1367"/>
        <v>-</v>
      </c>
      <c r="AR1449" s="209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335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335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335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335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335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335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197" t="s">
        <v>1458</v>
      </c>
      <c r="C1450" s="260"/>
      <c r="D1450" s="260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28"/>
      <c r="M1450" s="129"/>
      <c r="N1450" s="130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39" t="str">
        <f t="shared" si="1361"/>
        <v>-</v>
      </c>
      <c r="S1450" s="209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28" t="str">
        <f t="shared" si="1362"/>
        <v>-</v>
      </c>
      <c r="X1450" s="209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334" t="str">
        <f t="shared" si="1389"/>
        <v>-</v>
      </c>
      <c r="AC1450" s="209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334" t="str">
        <f t="shared" si="1363"/>
        <v>-</v>
      </c>
      <c r="AH1450" s="209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334" t="str">
        <f t="shared" si="1365"/>
        <v>-</v>
      </c>
      <c r="AM1450" s="209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334" t="str">
        <f t="shared" si="1367"/>
        <v>-</v>
      </c>
      <c r="AR1450" s="209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335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335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335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335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335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335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197" t="s">
        <v>1459</v>
      </c>
      <c r="C1451" s="260"/>
      <c r="D1451" s="260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28"/>
      <c r="M1451" s="129"/>
      <c r="N1451" s="130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39" t="str">
        <f t="shared" si="1361"/>
        <v>-</v>
      </c>
      <c r="S1451" s="209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28" t="str">
        <f t="shared" si="1362"/>
        <v>-</v>
      </c>
      <c r="X1451" s="209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334" t="str">
        <f t="shared" si="1389"/>
        <v>-</v>
      </c>
      <c r="AC1451" s="209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334" t="str">
        <f t="shared" si="1363"/>
        <v>-</v>
      </c>
      <c r="AH1451" s="209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334" t="str">
        <f t="shared" si="1365"/>
        <v>-</v>
      </c>
      <c r="AM1451" s="209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334" t="str">
        <f t="shared" si="1367"/>
        <v>-</v>
      </c>
      <c r="AR1451" s="209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335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335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335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335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335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335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197" t="s">
        <v>1460</v>
      </c>
      <c r="C1452" s="260"/>
      <c r="D1452" s="260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28"/>
      <c r="M1452" s="129"/>
      <c r="N1452" s="130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39" t="str">
        <f t="shared" si="1361"/>
        <v>-</v>
      </c>
      <c r="S1452" s="209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28" t="str">
        <f t="shared" si="1362"/>
        <v>-</v>
      </c>
      <c r="X1452" s="209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334" t="str">
        <f t="shared" si="1389"/>
        <v>-</v>
      </c>
      <c r="AC1452" s="209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334" t="str">
        <f t="shared" si="1363"/>
        <v>-</v>
      </c>
      <c r="AH1452" s="209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334" t="str">
        <f t="shared" si="1365"/>
        <v>-</v>
      </c>
      <c r="AM1452" s="209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334" t="str">
        <f t="shared" si="1367"/>
        <v>-</v>
      </c>
      <c r="AR1452" s="209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335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335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335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335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335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335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197" t="s">
        <v>1461</v>
      </c>
      <c r="C1453" s="260"/>
      <c r="D1453" s="260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28"/>
      <c r="M1453" s="129"/>
      <c r="N1453" s="130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39" t="str">
        <f t="shared" si="1361"/>
        <v>-</v>
      </c>
      <c r="S1453" s="209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28" t="str">
        <f t="shared" si="1362"/>
        <v>-</v>
      </c>
      <c r="X1453" s="209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334" t="str">
        <f t="shared" si="1389"/>
        <v>-</v>
      </c>
      <c r="AC1453" s="209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334" t="str">
        <f t="shared" si="1363"/>
        <v>-</v>
      </c>
      <c r="AH1453" s="209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334" t="str">
        <f t="shared" si="1365"/>
        <v>-</v>
      </c>
      <c r="AM1453" s="209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334" t="str">
        <f t="shared" si="1367"/>
        <v>-</v>
      </c>
      <c r="AR1453" s="209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335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335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335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335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335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335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197" t="s">
        <v>1462</v>
      </c>
      <c r="C1454" s="260"/>
      <c r="D1454" s="260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28"/>
      <c r="M1454" s="129"/>
      <c r="N1454" s="130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39" t="str">
        <f t="shared" si="1361"/>
        <v>-</v>
      </c>
      <c r="S1454" s="209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28" t="str">
        <f t="shared" si="1362"/>
        <v>-</v>
      </c>
      <c r="X1454" s="209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334" t="str">
        <f t="shared" si="1389"/>
        <v>-</v>
      </c>
      <c r="AC1454" s="209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334" t="str">
        <f t="shared" si="1363"/>
        <v>-</v>
      </c>
      <c r="AH1454" s="209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334" t="str">
        <f t="shared" si="1365"/>
        <v>-</v>
      </c>
      <c r="AM1454" s="209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334" t="str">
        <f t="shared" si="1367"/>
        <v>-</v>
      </c>
      <c r="AR1454" s="209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335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335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335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335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335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335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197" t="s">
        <v>1463</v>
      </c>
      <c r="C1455" s="260"/>
      <c r="D1455" s="260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28"/>
      <c r="M1455" s="129"/>
      <c r="N1455" s="130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39" t="str">
        <f t="shared" si="1361"/>
        <v>-</v>
      </c>
      <c r="S1455" s="209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28" t="str">
        <f t="shared" si="1362"/>
        <v>-</v>
      </c>
      <c r="X1455" s="209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334" t="str">
        <f t="shared" si="1389"/>
        <v>-</v>
      </c>
      <c r="AC1455" s="209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334" t="str">
        <f t="shared" si="1363"/>
        <v>-</v>
      </c>
      <c r="AH1455" s="209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334" t="str">
        <f t="shared" si="1365"/>
        <v>-</v>
      </c>
      <c r="AM1455" s="209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334" t="str">
        <f t="shared" si="1367"/>
        <v>-</v>
      </c>
      <c r="AR1455" s="209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335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335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335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335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335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335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197" t="s">
        <v>1464</v>
      </c>
      <c r="C1456" s="260"/>
      <c r="D1456" s="260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28"/>
      <c r="M1456" s="129"/>
      <c r="N1456" s="130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39" t="str">
        <f t="shared" si="1361"/>
        <v>-</v>
      </c>
      <c r="S1456" s="209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28" t="str">
        <f t="shared" si="1362"/>
        <v>-</v>
      </c>
      <c r="X1456" s="209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334" t="str">
        <f t="shared" si="1389"/>
        <v>-</v>
      </c>
      <c r="AC1456" s="209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334" t="str">
        <f t="shared" si="1363"/>
        <v>-</v>
      </c>
      <c r="AH1456" s="209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334" t="str">
        <f t="shared" si="1365"/>
        <v>-</v>
      </c>
      <c r="AM1456" s="209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334" t="str">
        <f t="shared" si="1367"/>
        <v>-</v>
      </c>
      <c r="AR1456" s="209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335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335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335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335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335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335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197" t="s">
        <v>1465</v>
      </c>
      <c r="C1457" s="260"/>
      <c r="D1457" s="260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28"/>
      <c r="M1457" s="129"/>
      <c r="N1457" s="130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39" t="str">
        <f t="shared" si="1361"/>
        <v>-</v>
      </c>
      <c r="S1457" s="209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28" t="str">
        <f t="shared" si="1362"/>
        <v>-</v>
      </c>
      <c r="X1457" s="209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334" t="str">
        <f t="shared" si="1389"/>
        <v>-</v>
      </c>
      <c r="AC1457" s="209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334" t="str">
        <f t="shared" si="1363"/>
        <v>-</v>
      </c>
      <c r="AH1457" s="209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334" t="str">
        <f t="shared" si="1365"/>
        <v>-</v>
      </c>
      <c r="AM1457" s="209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334" t="str">
        <f t="shared" si="1367"/>
        <v>-</v>
      </c>
      <c r="AR1457" s="209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335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335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335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335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335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335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197" t="s">
        <v>1466</v>
      </c>
      <c r="C1458" s="260"/>
      <c r="D1458" s="260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28"/>
      <c r="M1458" s="129"/>
      <c r="N1458" s="130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39" t="str">
        <f t="shared" si="1361"/>
        <v>-</v>
      </c>
      <c r="S1458" s="209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28" t="str">
        <f t="shared" si="1362"/>
        <v>-</v>
      </c>
      <c r="X1458" s="209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334" t="str">
        <f t="shared" si="1389"/>
        <v>-</v>
      </c>
      <c r="AC1458" s="209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334" t="str">
        <f t="shared" si="1363"/>
        <v>-</v>
      </c>
      <c r="AH1458" s="209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334" t="str">
        <f t="shared" si="1365"/>
        <v>-</v>
      </c>
      <c r="AM1458" s="209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334" t="str">
        <f t="shared" si="1367"/>
        <v>-</v>
      </c>
      <c r="AR1458" s="209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335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335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335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335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335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335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197" t="s">
        <v>1467</v>
      </c>
      <c r="C1459" s="260"/>
      <c r="D1459" s="260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28"/>
      <c r="M1459" s="129"/>
      <c r="N1459" s="130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39" t="str">
        <f t="shared" si="1361"/>
        <v>-</v>
      </c>
      <c r="S1459" s="209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28" t="str">
        <f t="shared" si="1362"/>
        <v>-</v>
      </c>
      <c r="X1459" s="209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334" t="str">
        <f t="shared" si="1389"/>
        <v>-</v>
      </c>
      <c r="AC1459" s="209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334" t="str">
        <f t="shared" si="1363"/>
        <v>-</v>
      </c>
      <c r="AH1459" s="209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334" t="str">
        <f t="shared" si="1365"/>
        <v>-</v>
      </c>
      <c r="AM1459" s="209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334" t="str">
        <f t="shared" si="1367"/>
        <v>-</v>
      </c>
      <c r="AR1459" s="209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335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335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335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335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335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335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197" t="s">
        <v>1468</v>
      </c>
      <c r="C1460" s="260"/>
      <c r="D1460" s="260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28"/>
      <c r="M1460" s="129"/>
      <c r="N1460" s="130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39" t="str">
        <f t="shared" si="1361"/>
        <v>-</v>
      </c>
      <c r="S1460" s="209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28" t="str">
        <f t="shared" si="1362"/>
        <v>-</v>
      </c>
      <c r="X1460" s="209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334" t="str">
        <f t="shared" si="1389"/>
        <v>-</v>
      </c>
      <c r="AC1460" s="209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334" t="str">
        <f t="shared" si="1363"/>
        <v>-</v>
      </c>
      <c r="AH1460" s="209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334" t="str">
        <f t="shared" si="1365"/>
        <v>-</v>
      </c>
      <c r="AM1460" s="209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334" t="str">
        <f t="shared" si="1367"/>
        <v>-</v>
      </c>
      <c r="AR1460" s="209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335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335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335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335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335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335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197" t="s">
        <v>1469</v>
      </c>
      <c r="C1461" s="260"/>
      <c r="D1461" s="260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28"/>
      <c r="M1461" s="129"/>
      <c r="N1461" s="130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39" t="str">
        <f t="shared" si="1361"/>
        <v>-</v>
      </c>
      <c r="S1461" s="209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28" t="str">
        <f t="shared" si="1362"/>
        <v>-</v>
      </c>
      <c r="X1461" s="209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334" t="str">
        <f t="shared" si="1389"/>
        <v>-</v>
      </c>
      <c r="AC1461" s="209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334" t="str">
        <f t="shared" si="1363"/>
        <v>-</v>
      </c>
      <c r="AH1461" s="209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334" t="str">
        <f t="shared" si="1365"/>
        <v>-</v>
      </c>
      <c r="AM1461" s="209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334" t="str">
        <f t="shared" si="1367"/>
        <v>-</v>
      </c>
      <c r="AR1461" s="209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335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335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335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335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335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335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197" t="s">
        <v>1470</v>
      </c>
      <c r="C1462" s="260"/>
      <c r="D1462" s="260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28"/>
      <c r="M1462" s="129"/>
      <c r="N1462" s="130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39" t="str">
        <f t="shared" si="1361"/>
        <v>-</v>
      </c>
      <c r="S1462" s="209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28" t="str">
        <f t="shared" si="1362"/>
        <v>-</v>
      </c>
      <c r="X1462" s="209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334" t="str">
        <f t="shared" si="1389"/>
        <v>-</v>
      </c>
      <c r="AC1462" s="209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334" t="str">
        <f t="shared" si="1363"/>
        <v>-</v>
      </c>
      <c r="AH1462" s="209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334" t="str">
        <f t="shared" si="1365"/>
        <v>-</v>
      </c>
      <c r="AM1462" s="209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334" t="str">
        <f t="shared" si="1367"/>
        <v>-</v>
      </c>
      <c r="AR1462" s="209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335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335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335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335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335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335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197" t="s">
        <v>1471</v>
      </c>
      <c r="C1463" s="260"/>
      <c r="D1463" s="260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28"/>
      <c r="M1463" s="129"/>
      <c r="N1463" s="130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39" t="str">
        <f t="shared" si="1361"/>
        <v>-</v>
      </c>
      <c r="S1463" s="209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28" t="str">
        <f t="shared" si="1362"/>
        <v>-</v>
      </c>
      <c r="X1463" s="209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334" t="str">
        <f t="shared" si="1389"/>
        <v>-</v>
      </c>
      <c r="AC1463" s="209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334" t="str">
        <f t="shared" si="1363"/>
        <v>-</v>
      </c>
      <c r="AH1463" s="209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334" t="str">
        <f t="shared" si="1365"/>
        <v>-</v>
      </c>
      <c r="AM1463" s="209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334" t="str">
        <f t="shared" si="1367"/>
        <v>-</v>
      </c>
      <c r="AR1463" s="209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335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335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335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335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335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335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197" t="s">
        <v>1472</v>
      </c>
      <c r="C1464" s="260"/>
      <c r="D1464" s="260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28"/>
      <c r="M1464" s="129"/>
      <c r="N1464" s="130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39" t="str">
        <f t="shared" si="1361"/>
        <v>-</v>
      </c>
      <c r="S1464" s="209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28" t="str">
        <f t="shared" si="1362"/>
        <v>-</v>
      </c>
      <c r="X1464" s="209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334" t="str">
        <f t="shared" si="1389"/>
        <v>-</v>
      </c>
      <c r="AC1464" s="209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334" t="str">
        <f t="shared" si="1363"/>
        <v>-</v>
      </c>
      <c r="AH1464" s="209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334" t="str">
        <f t="shared" si="1365"/>
        <v>-</v>
      </c>
      <c r="AM1464" s="209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334" t="str">
        <f t="shared" si="1367"/>
        <v>-</v>
      </c>
      <c r="AR1464" s="209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335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335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335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335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335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335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197" t="s">
        <v>1473</v>
      </c>
      <c r="C1465" s="260"/>
      <c r="D1465" s="260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28"/>
      <c r="M1465" s="129"/>
      <c r="N1465" s="130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39" t="str">
        <f t="shared" si="1361"/>
        <v>-</v>
      </c>
      <c r="S1465" s="209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28" t="str">
        <f t="shared" si="1362"/>
        <v>-</v>
      </c>
      <c r="X1465" s="209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334" t="str">
        <f t="shared" si="1389"/>
        <v>-</v>
      </c>
      <c r="AC1465" s="209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334" t="str">
        <f t="shared" si="1363"/>
        <v>-</v>
      </c>
      <c r="AH1465" s="209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334" t="str">
        <f t="shared" si="1365"/>
        <v>-</v>
      </c>
      <c r="AM1465" s="209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334" t="str">
        <f t="shared" si="1367"/>
        <v>-</v>
      </c>
      <c r="AR1465" s="209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335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335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335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335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335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335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197" t="s">
        <v>1474</v>
      </c>
      <c r="C1466" s="260"/>
      <c r="D1466" s="260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28"/>
      <c r="M1466" s="129"/>
      <c r="N1466" s="130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39" t="str">
        <f t="shared" si="1361"/>
        <v>-</v>
      </c>
      <c r="S1466" s="209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28" t="str">
        <f t="shared" si="1362"/>
        <v>-</v>
      </c>
      <c r="X1466" s="209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334" t="str">
        <f t="shared" si="1389"/>
        <v>-</v>
      </c>
      <c r="AC1466" s="209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334" t="str">
        <f t="shared" si="1363"/>
        <v>-</v>
      </c>
      <c r="AH1466" s="209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334" t="str">
        <f t="shared" si="1365"/>
        <v>-</v>
      </c>
      <c r="AM1466" s="209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334" t="str">
        <f t="shared" si="1367"/>
        <v>-</v>
      </c>
      <c r="AR1466" s="209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335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335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335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335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335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335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197" t="s">
        <v>1475</v>
      </c>
      <c r="C1467" s="260"/>
      <c r="D1467" s="260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28"/>
      <c r="M1467" s="129"/>
      <c r="N1467" s="130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39" t="str">
        <f t="shared" si="1361"/>
        <v>-</v>
      </c>
      <c r="S1467" s="209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28" t="str">
        <f t="shared" si="1362"/>
        <v>-</v>
      </c>
      <c r="X1467" s="209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334" t="str">
        <f t="shared" si="1389"/>
        <v>-</v>
      </c>
      <c r="AC1467" s="209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334" t="str">
        <f t="shared" si="1363"/>
        <v>-</v>
      </c>
      <c r="AH1467" s="209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334" t="str">
        <f t="shared" si="1365"/>
        <v>-</v>
      </c>
      <c r="AM1467" s="209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334" t="str">
        <f t="shared" si="1367"/>
        <v>-</v>
      </c>
      <c r="AR1467" s="209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335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335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335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335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335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335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197" t="s">
        <v>1476</v>
      </c>
      <c r="C1468" s="260"/>
      <c r="D1468" s="260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28"/>
      <c r="M1468" s="129"/>
      <c r="N1468" s="130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39" t="str">
        <f t="shared" si="1361"/>
        <v>-</v>
      </c>
      <c r="S1468" s="209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28" t="str">
        <f t="shared" si="1362"/>
        <v>-</v>
      </c>
      <c r="X1468" s="209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334" t="str">
        <f t="shared" si="1389"/>
        <v>-</v>
      </c>
      <c r="AC1468" s="209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334" t="str">
        <f t="shared" si="1363"/>
        <v>-</v>
      </c>
      <c r="AH1468" s="209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334" t="str">
        <f t="shared" si="1365"/>
        <v>-</v>
      </c>
      <c r="AM1468" s="209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334" t="str">
        <f t="shared" si="1367"/>
        <v>-</v>
      </c>
      <c r="AR1468" s="209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335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335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335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335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335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335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197" t="s">
        <v>1477</v>
      </c>
      <c r="C1469" s="260"/>
      <c r="D1469" s="260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28"/>
      <c r="M1469" s="129"/>
      <c r="N1469" s="130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39" t="str">
        <f t="shared" si="1361"/>
        <v>-</v>
      </c>
      <c r="S1469" s="209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28" t="str">
        <f t="shared" si="1362"/>
        <v>-</v>
      </c>
      <c r="X1469" s="209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334" t="str">
        <f t="shared" si="1389"/>
        <v>-</v>
      </c>
      <c r="AC1469" s="209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334" t="str">
        <f t="shared" si="1363"/>
        <v>-</v>
      </c>
      <c r="AH1469" s="209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334" t="str">
        <f t="shared" si="1365"/>
        <v>-</v>
      </c>
      <c r="AM1469" s="209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334" t="str">
        <f t="shared" si="1367"/>
        <v>-</v>
      </c>
      <c r="AR1469" s="209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335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335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335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335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335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335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197" t="s">
        <v>1478</v>
      </c>
      <c r="C1470" s="260"/>
      <c r="D1470" s="260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28"/>
      <c r="M1470" s="129"/>
      <c r="N1470" s="130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39" t="str">
        <f t="shared" si="1361"/>
        <v>-</v>
      </c>
      <c r="S1470" s="209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28" t="str">
        <f t="shared" si="1362"/>
        <v>-</v>
      </c>
      <c r="X1470" s="209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334" t="str">
        <f t="shared" si="1389"/>
        <v>-</v>
      </c>
      <c r="AC1470" s="209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334" t="str">
        <f t="shared" si="1363"/>
        <v>-</v>
      </c>
      <c r="AH1470" s="209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334" t="str">
        <f t="shared" si="1365"/>
        <v>-</v>
      </c>
      <c r="AM1470" s="209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334" t="str">
        <f t="shared" si="1367"/>
        <v>-</v>
      </c>
      <c r="AR1470" s="209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335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335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335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335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335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335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197" t="s">
        <v>1479</v>
      </c>
      <c r="C1471" s="260"/>
      <c r="D1471" s="260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28"/>
      <c r="M1471" s="129"/>
      <c r="N1471" s="130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39" t="str">
        <f t="shared" si="1361"/>
        <v>-</v>
      </c>
      <c r="S1471" s="209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28" t="str">
        <f t="shared" si="1362"/>
        <v>-</v>
      </c>
      <c r="X1471" s="209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334" t="str">
        <f t="shared" si="1389"/>
        <v>-</v>
      </c>
      <c r="AC1471" s="209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334" t="str">
        <f t="shared" si="1363"/>
        <v>-</v>
      </c>
      <c r="AH1471" s="209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334" t="str">
        <f t="shared" si="1365"/>
        <v>-</v>
      </c>
      <c r="AM1471" s="209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334" t="str">
        <f t="shared" si="1367"/>
        <v>-</v>
      </c>
      <c r="AR1471" s="209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335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335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335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335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335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335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197" t="s">
        <v>1480</v>
      </c>
      <c r="C1472" s="260"/>
      <c r="D1472" s="260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28"/>
      <c r="M1472" s="129"/>
      <c r="N1472" s="130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39" t="str">
        <f t="shared" si="1361"/>
        <v>-</v>
      </c>
      <c r="S1472" s="209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28" t="str">
        <f t="shared" si="1362"/>
        <v>-</v>
      </c>
      <c r="X1472" s="209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334" t="str">
        <f t="shared" si="1389"/>
        <v>-</v>
      </c>
      <c r="AC1472" s="209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334" t="str">
        <f t="shared" si="1363"/>
        <v>-</v>
      </c>
      <c r="AH1472" s="209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334" t="str">
        <f t="shared" si="1365"/>
        <v>-</v>
      </c>
      <c r="AM1472" s="209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334" t="str">
        <f t="shared" si="1367"/>
        <v>-</v>
      </c>
      <c r="AR1472" s="209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335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335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335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335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335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335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197" t="s">
        <v>1481</v>
      </c>
      <c r="C1473" s="260"/>
      <c r="D1473" s="260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28"/>
      <c r="M1473" s="129"/>
      <c r="N1473" s="130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39" t="str">
        <f t="shared" si="1361"/>
        <v>-</v>
      </c>
      <c r="S1473" s="209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28" t="str">
        <f t="shared" si="1362"/>
        <v>-</v>
      </c>
      <c r="X1473" s="209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334" t="str">
        <f t="shared" si="1389"/>
        <v>-</v>
      </c>
      <c r="AC1473" s="209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334" t="str">
        <f t="shared" si="1363"/>
        <v>-</v>
      </c>
      <c r="AH1473" s="209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334" t="str">
        <f t="shared" si="1365"/>
        <v>-</v>
      </c>
      <c r="AM1473" s="209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334" t="str">
        <f t="shared" si="1367"/>
        <v>-</v>
      </c>
      <c r="AR1473" s="209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335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335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335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335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335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335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197" t="s">
        <v>1482</v>
      </c>
      <c r="C1474" s="260"/>
      <c r="D1474" s="260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28"/>
      <c r="M1474" s="129"/>
      <c r="N1474" s="130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39" t="str">
        <f t="shared" si="1361"/>
        <v>-</v>
      </c>
      <c r="S1474" s="209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28" t="str">
        <f t="shared" si="1362"/>
        <v>-</v>
      </c>
      <c r="X1474" s="209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334" t="str">
        <f t="shared" si="1389"/>
        <v>-</v>
      </c>
      <c r="AC1474" s="209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334" t="str">
        <f t="shared" si="1363"/>
        <v>-</v>
      </c>
      <c r="AH1474" s="209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334" t="str">
        <f t="shared" si="1365"/>
        <v>-</v>
      </c>
      <c r="AM1474" s="209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334" t="str">
        <f t="shared" si="1367"/>
        <v>-</v>
      </c>
      <c r="AR1474" s="209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335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335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335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335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335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335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197" t="s">
        <v>1483</v>
      </c>
      <c r="C1475" s="260"/>
      <c r="D1475" s="260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28"/>
      <c r="M1475" s="129"/>
      <c r="N1475" s="130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39" t="str">
        <f t="shared" si="1361"/>
        <v>-</v>
      </c>
      <c r="S1475" s="209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28" t="str">
        <f t="shared" si="1362"/>
        <v>-</v>
      </c>
      <c r="X1475" s="209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334" t="str">
        <f t="shared" si="1389"/>
        <v>-</v>
      </c>
      <c r="AC1475" s="209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334" t="str">
        <f t="shared" si="1363"/>
        <v>-</v>
      </c>
      <c r="AH1475" s="209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334" t="str">
        <f t="shared" si="1365"/>
        <v>-</v>
      </c>
      <c r="AM1475" s="209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334" t="str">
        <f t="shared" si="1367"/>
        <v>-</v>
      </c>
      <c r="AR1475" s="209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335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335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335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335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335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335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197" t="s">
        <v>1484</v>
      </c>
      <c r="C1476" s="260"/>
      <c r="D1476" s="260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28"/>
      <c r="M1476" s="129"/>
      <c r="N1476" s="130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39" t="str">
        <f t="shared" si="1361"/>
        <v>-</v>
      </c>
      <c r="S1476" s="209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28" t="str">
        <f t="shared" si="1362"/>
        <v>-</v>
      </c>
      <c r="X1476" s="209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334" t="str">
        <f t="shared" si="1389"/>
        <v>-</v>
      </c>
      <c r="AC1476" s="209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334" t="str">
        <f t="shared" si="1363"/>
        <v>-</v>
      </c>
      <c r="AH1476" s="209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334" t="str">
        <f t="shared" si="1365"/>
        <v>-</v>
      </c>
      <c r="AM1476" s="209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334" t="str">
        <f t="shared" si="1367"/>
        <v>-</v>
      </c>
      <c r="AR1476" s="209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335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335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335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335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335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335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197" t="s">
        <v>1485</v>
      </c>
      <c r="C1477" s="260"/>
      <c r="D1477" s="260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28"/>
      <c r="M1477" s="129"/>
      <c r="N1477" s="130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39" t="str">
        <f t="shared" si="1361"/>
        <v>-</v>
      </c>
      <c r="S1477" s="209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28" t="str">
        <f t="shared" si="1362"/>
        <v>-</v>
      </c>
      <c r="X1477" s="209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334" t="str">
        <f t="shared" si="1389"/>
        <v>-</v>
      </c>
      <c r="AC1477" s="209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334" t="str">
        <f t="shared" si="1363"/>
        <v>-</v>
      </c>
      <c r="AH1477" s="209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334" t="str">
        <f t="shared" si="1365"/>
        <v>-</v>
      </c>
      <c r="AM1477" s="209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334" t="str">
        <f t="shared" si="1367"/>
        <v>-</v>
      </c>
      <c r="AR1477" s="209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335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335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335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335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335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335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197" t="s">
        <v>1486</v>
      </c>
      <c r="C1478" s="260"/>
      <c r="D1478" s="260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28"/>
      <c r="M1478" s="129"/>
      <c r="N1478" s="130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39" t="str">
        <f t="shared" si="1361"/>
        <v>-</v>
      </c>
      <c r="S1478" s="209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28" t="str">
        <f t="shared" si="1362"/>
        <v>-</v>
      </c>
      <c r="X1478" s="209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334" t="str">
        <f t="shared" si="1389"/>
        <v>-</v>
      </c>
      <c r="AC1478" s="209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334" t="str">
        <f t="shared" si="1363"/>
        <v>-</v>
      </c>
      <c r="AH1478" s="209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334" t="str">
        <f t="shared" si="1365"/>
        <v>-</v>
      </c>
      <c r="AM1478" s="209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334" t="str">
        <f t="shared" si="1367"/>
        <v>-</v>
      </c>
      <c r="AR1478" s="209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335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335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335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335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335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335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197" t="s">
        <v>1487</v>
      </c>
      <c r="C1479" s="260"/>
      <c r="D1479" s="260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28"/>
      <c r="M1479" s="129"/>
      <c r="N1479" s="130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39" t="str">
        <f t="shared" si="1361"/>
        <v>-</v>
      </c>
      <c r="S1479" s="209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28" t="str">
        <f t="shared" si="1362"/>
        <v>-</v>
      </c>
      <c r="X1479" s="209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334" t="str">
        <f t="shared" si="1389"/>
        <v>-</v>
      </c>
      <c r="AC1479" s="209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334" t="str">
        <f t="shared" si="1363"/>
        <v>-</v>
      </c>
      <c r="AH1479" s="209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334" t="str">
        <f t="shared" si="1365"/>
        <v>-</v>
      </c>
      <c r="AM1479" s="209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334" t="str">
        <f t="shared" si="1367"/>
        <v>-</v>
      </c>
      <c r="AR1479" s="209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335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335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335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335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335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335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197" t="s">
        <v>1488</v>
      </c>
      <c r="C1480" s="260"/>
      <c r="D1480" s="260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28"/>
      <c r="M1480" s="129"/>
      <c r="N1480" s="130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39" t="str">
        <f t="shared" si="1361"/>
        <v>-</v>
      </c>
      <c r="S1480" s="209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28" t="str">
        <f t="shared" si="1362"/>
        <v>-</v>
      </c>
      <c r="X1480" s="209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334" t="str">
        <f t="shared" si="1389"/>
        <v>-</v>
      </c>
      <c r="AC1480" s="209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334" t="str">
        <f t="shared" si="1363"/>
        <v>-</v>
      </c>
      <c r="AH1480" s="209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334" t="str">
        <f t="shared" si="1365"/>
        <v>-</v>
      </c>
      <c r="AM1480" s="209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334" t="str">
        <f t="shared" si="1367"/>
        <v>-</v>
      </c>
      <c r="AR1480" s="209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335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335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335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335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335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335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197" t="s">
        <v>1489</v>
      </c>
      <c r="C1481" s="260"/>
      <c r="D1481" s="260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28"/>
      <c r="M1481" s="129"/>
      <c r="N1481" s="130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39" t="str">
        <f t="shared" si="1361"/>
        <v>-</v>
      </c>
      <c r="S1481" s="209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28" t="str">
        <f t="shared" si="1362"/>
        <v>-</v>
      </c>
      <c r="X1481" s="209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334" t="str">
        <f t="shared" si="1389"/>
        <v>-</v>
      </c>
      <c r="AC1481" s="209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334" t="str">
        <f t="shared" si="1363"/>
        <v>-</v>
      </c>
      <c r="AH1481" s="209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334" t="str">
        <f t="shared" si="1365"/>
        <v>-</v>
      </c>
      <c r="AM1481" s="209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334" t="str">
        <f t="shared" si="1367"/>
        <v>-</v>
      </c>
      <c r="AR1481" s="209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335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335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335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335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335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335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197" t="s">
        <v>1490</v>
      </c>
      <c r="C1482" s="260"/>
      <c r="D1482" s="260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28"/>
      <c r="M1482" s="129"/>
      <c r="N1482" s="130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39" t="str">
        <f t="shared" si="1361"/>
        <v>-</v>
      </c>
      <c r="S1482" s="209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28" t="str">
        <f t="shared" si="1362"/>
        <v>-</v>
      </c>
      <c r="X1482" s="209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334" t="str">
        <f t="shared" si="1389"/>
        <v>-</v>
      </c>
      <c r="AC1482" s="209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334" t="str">
        <f t="shared" si="1363"/>
        <v>-</v>
      </c>
      <c r="AH1482" s="209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334" t="str">
        <f t="shared" si="1365"/>
        <v>-</v>
      </c>
      <c r="AM1482" s="209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334" t="str">
        <f t="shared" si="1367"/>
        <v>-</v>
      </c>
      <c r="AR1482" s="209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335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335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335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335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335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335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197" t="s">
        <v>1491</v>
      </c>
      <c r="C1483" s="260"/>
      <c r="D1483" s="260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28"/>
      <c r="M1483" s="129"/>
      <c r="N1483" s="130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39" t="str">
        <f t="shared" si="1361"/>
        <v>-</v>
      </c>
      <c r="S1483" s="209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28" t="str">
        <f t="shared" si="1362"/>
        <v>-</v>
      </c>
      <c r="X1483" s="209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334" t="str">
        <f t="shared" si="1389"/>
        <v>-</v>
      </c>
      <c r="AC1483" s="209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334" t="str">
        <f t="shared" si="1363"/>
        <v>-</v>
      </c>
      <c r="AH1483" s="209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334" t="str">
        <f t="shared" si="1365"/>
        <v>-</v>
      </c>
      <c r="AM1483" s="209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334" t="str">
        <f t="shared" si="1367"/>
        <v>-</v>
      </c>
      <c r="AR1483" s="209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335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335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335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335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335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335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197" t="s">
        <v>1492</v>
      </c>
      <c r="C1484" s="260"/>
      <c r="D1484" s="260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28"/>
      <c r="M1484" s="129"/>
      <c r="N1484" s="130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39" t="str">
        <f t="shared" si="1361"/>
        <v>-</v>
      </c>
      <c r="S1484" s="209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28" t="str">
        <f t="shared" si="1362"/>
        <v>-</v>
      </c>
      <c r="X1484" s="209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334" t="str">
        <f t="shared" si="1389"/>
        <v>-</v>
      </c>
      <c r="AC1484" s="209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334" t="str">
        <f t="shared" si="1363"/>
        <v>-</v>
      </c>
      <c r="AH1484" s="209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334" t="str">
        <f t="shared" si="1365"/>
        <v>-</v>
      </c>
      <c r="AM1484" s="209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334" t="str">
        <f t="shared" si="1367"/>
        <v>-</v>
      </c>
      <c r="AR1484" s="209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335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335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335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335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335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335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197" t="s">
        <v>1493</v>
      </c>
      <c r="C1485" s="260"/>
      <c r="D1485" s="260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28"/>
      <c r="M1485" s="129"/>
      <c r="N1485" s="130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39" t="str">
        <f t="shared" si="1361"/>
        <v>-</v>
      </c>
      <c r="S1485" s="209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28" t="str">
        <f t="shared" si="1362"/>
        <v>-</v>
      </c>
      <c r="X1485" s="209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334" t="str">
        <f t="shared" si="1389"/>
        <v>-</v>
      </c>
      <c r="AC1485" s="209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334" t="str">
        <f t="shared" si="1363"/>
        <v>-</v>
      </c>
      <c r="AH1485" s="209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334" t="str">
        <f t="shared" si="1365"/>
        <v>-</v>
      </c>
      <c r="AM1485" s="209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334" t="str">
        <f t="shared" si="1367"/>
        <v>-</v>
      </c>
      <c r="AR1485" s="209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335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335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335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335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335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335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197" t="s">
        <v>1494</v>
      </c>
      <c r="C1486" s="260"/>
      <c r="D1486" s="260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28"/>
      <c r="M1486" s="129"/>
      <c r="N1486" s="130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39" t="str">
        <f t="shared" si="1361"/>
        <v>-</v>
      </c>
      <c r="S1486" s="209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28" t="str">
        <f t="shared" si="1362"/>
        <v>-</v>
      </c>
      <c r="X1486" s="209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334" t="str">
        <f t="shared" si="1389"/>
        <v>-</v>
      </c>
      <c r="AC1486" s="209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334" t="str">
        <f t="shared" si="1363"/>
        <v>-</v>
      </c>
      <c r="AH1486" s="209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334" t="str">
        <f t="shared" si="1365"/>
        <v>-</v>
      </c>
      <c r="AM1486" s="209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334" t="str">
        <f t="shared" si="1367"/>
        <v>-</v>
      </c>
      <c r="AR1486" s="209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335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335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335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335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335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335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197" t="s">
        <v>1495</v>
      </c>
      <c r="C1487" s="260"/>
      <c r="D1487" s="260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28"/>
      <c r="M1487" s="129"/>
      <c r="N1487" s="130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39" t="str">
        <f t="shared" si="1361"/>
        <v>-</v>
      </c>
      <c r="S1487" s="209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28" t="str">
        <f t="shared" si="1362"/>
        <v>-</v>
      </c>
      <c r="X1487" s="209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334" t="str">
        <f t="shared" si="1389"/>
        <v>-</v>
      </c>
      <c r="AC1487" s="209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334" t="str">
        <f t="shared" si="1363"/>
        <v>-</v>
      </c>
      <c r="AH1487" s="209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334" t="str">
        <f t="shared" si="1365"/>
        <v>-</v>
      </c>
      <c r="AM1487" s="209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334" t="str">
        <f t="shared" si="1367"/>
        <v>-</v>
      </c>
      <c r="AR1487" s="209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335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335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335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335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335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335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197" t="s">
        <v>1496</v>
      </c>
      <c r="C1488" s="260"/>
      <c r="D1488" s="260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28"/>
      <c r="M1488" s="129"/>
      <c r="N1488" s="130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39" t="str">
        <f t="shared" si="1361"/>
        <v>-</v>
      </c>
      <c r="S1488" s="209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28" t="str">
        <f t="shared" si="1362"/>
        <v>-</v>
      </c>
      <c r="X1488" s="209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334" t="str">
        <f t="shared" si="1389"/>
        <v>-</v>
      </c>
      <c r="AC1488" s="209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334" t="str">
        <f t="shared" si="1363"/>
        <v>-</v>
      </c>
      <c r="AH1488" s="209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334" t="str">
        <f t="shared" si="1365"/>
        <v>-</v>
      </c>
      <c r="AM1488" s="209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334" t="str">
        <f t="shared" si="1367"/>
        <v>-</v>
      </c>
      <c r="AR1488" s="209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335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335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335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335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335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335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197" t="s">
        <v>1497</v>
      </c>
      <c r="C1489" s="260"/>
      <c r="D1489" s="260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28"/>
      <c r="M1489" s="129"/>
      <c r="N1489" s="130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39" t="str">
        <f t="shared" si="1361"/>
        <v>-</v>
      </c>
      <c r="S1489" s="209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28" t="str">
        <f t="shared" si="1362"/>
        <v>-</v>
      </c>
      <c r="X1489" s="209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334" t="str">
        <f t="shared" si="1389"/>
        <v>-</v>
      </c>
      <c r="AC1489" s="209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334" t="str">
        <f t="shared" si="1363"/>
        <v>-</v>
      </c>
      <c r="AH1489" s="209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334" t="str">
        <f t="shared" si="1365"/>
        <v>-</v>
      </c>
      <c r="AM1489" s="209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334" t="str">
        <f t="shared" si="1367"/>
        <v>-</v>
      </c>
      <c r="AR1489" s="209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335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335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335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335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335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335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197" t="s">
        <v>1498</v>
      </c>
      <c r="C1490" s="260"/>
      <c r="D1490" s="260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28"/>
      <c r="M1490" s="129"/>
      <c r="N1490" s="130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39" t="str">
        <f t="shared" si="1361"/>
        <v>-</v>
      </c>
      <c r="S1490" s="209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28" t="str">
        <f t="shared" si="1362"/>
        <v>-</v>
      </c>
      <c r="X1490" s="209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334" t="str">
        <f t="shared" si="1389"/>
        <v>-</v>
      </c>
      <c r="AC1490" s="209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334" t="str">
        <f t="shared" si="1363"/>
        <v>-</v>
      </c>
      <c r="AH1490" s="209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334" t="str">
        <f t="shared" si="1365"/>
        <v>-</v>
      </c>
      <c r="AM1490" s="209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334" t="str">
        <f t="shared" si="1367"/>
        <v>-</v>
      </c>
      <c r="AR1490" s="209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335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335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335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335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335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335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197" t="s">
        <v>1499</v>
      </c>
      <c r="C1491" s="260"/>
      <c r="D1491" s="260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28"/>
      <c r="M1491" s="129"/>
      <c r="N1491" s="130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39" t="str">
        <f t="shared" si="1361"/>
        <v>-</v>
      </c>
      <c r="S1491" s="209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28" t="str">
        <f t="shared" si="1362"/>
        <v>-</v>
      </c>
      <c r="X1491" s="209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334" t="str">
        <f t="shared" si="1389"/>
        <v>-</v>
      </c>
      <c r="AC1491" s="209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334" t="str">
        <f t="shared" si="1363"/>
        <v>-</v>
      </c>
      <c r="AH1491" s="209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334" t="str">
        <f t="shared" si="1365"/>
        <v>-</v>
      </c>
      <c r="AM1491" s="209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334" t="str">
        <f t="shared" si="1367"/>
        <v>-</v>
      </c>
      <c r="AR1491" s="209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335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335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335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335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335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335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197" t="s">
        <v>1500</v>
      </c>
      <c r="C1492" s="260"/>
      <c r="D1492" s="260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28"/>
      <c r="M1492" s="129"/>
      <c r="N1492" s="130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39" t="str">
        <f t="shared" si="1361"/>
        <v>-</v>
      </c>
      <c r="S1492" s="209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28" t="str">
        <f t="shared" si="1362"/>
        <v>-</v>
      </c>
      <c r="X1492" s="209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334" t="str">
        <f t="shared" si="1389"/>
        <v>-</v>
      </c>
      <c r="AC1492" s="209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334" t="str">
        <f t="shared" si="1363"/>
        <v>-</v>
      </c>
      <c r="AH1492" s="209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334" t="str">
        <f t="shared" si="1365"/>
        <v>-</v>
      </c>
      <c r="AM1492" s="209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334" t="str">
        <f t="shared" si="1367"/>
        <v>-</v>
      </c>
      <c r="AR1492" s="209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335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335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335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335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335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335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197" t="s">
        <v>1501</v>
      </c>
      <c r="C1493" s="260"/>
      <c r="D1493" s="260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28"/>
      <c r="M1493" s="129"/>
      <c r="N1493" s="130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39" t="str">
        <f t="shared" si="1361"/>
        <v>-</v>
      </c>
      <c r="S1493" s="209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28" t="str">
        <f t="shared" si="1362"/>
        <v>-</v>
      </c>
      <c r="X1493" s="209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334" t="str">
        <f t="shared" si="1389"/>
        <v>-</v>
      </c>
      <c r="AC1493" s="209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334" t="str">
        <f t="shared" si="1363"/>
        <v>-</v>
      </c>
      <c r="AH1493" s="209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334" t="str">
        <f t="shared" si="1365"/>
        <v>-</v>
      </c>
      <c r="AM1493" s="209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334" t="str">
        <f t="shared" si="1367"/>
        <v>-</v>
      </c>
      <c r="AR1493" s="209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335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335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335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335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335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335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197" t="s">
        <v>1502</v>
      </c>
      <c r="C1494" s="260"/>
      <c r="D1494" s="260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28"/>
      <c r="M1494" s="129"/>
      <c r="N1494" s="130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39" t="str">
        <f t="shared" si="1361"/>
        <v>-</v>
      </c>
      <c r="S1494" s="209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28" t="str">
        <f t="shared" si="1362"/>
        <v>-</v>
      </c>
      <c r="X1494" s="209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334" t="str">
        <f t="shared" si="1389"/>
        <v>-</v>
      </c>
      <c r="AC1494" s="209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334" t="str">
        <f t="shared" si="1363"/>
        <v>-</v>
      </c>
      <c r="AH1494" s="209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334" t="str">
        <f t="shared" si="1365"/>
        <v>-</v>
      </c>
      <c r="AM1494" s="209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334" t="str">
        <f t="shared" si="1367"/>
        <v>-</v>
      </c>
      <c r="AR1494" s="209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335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335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335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335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335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335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197" t="s">
        <v>1503</v>
      </c>
      <c r="C1495" s="260"/>
      <c r="D1495" s="260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28"/>
      <c r="M1495" s="129"/>
      <c r="N1495" s="130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39" t="str">
        <f t="shared" si="1361"/>
        <v>-</v>
      </c>
      <c r="S1495" s="209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28" t="str">
        <f t="shared" si="1362"/>
        <v>-</v>
      </c>
      <c r="X1495" s="209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334" t="str">
        <f t="shared" si="1389"/>
        <v>-</v>
      </c>
      <c r="AC1495" s="209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334" t="str">
        <f t="shared" si="1363"/>
        <v>-</v>
      </c>
      <c r="AH1495" s="209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334" t="str">
        <f t="shared" si="1365"/>
        <v>-</v>
      </c>
      <c r="AM1495" s="209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334" t="str">
        <f t="shared" si="1367"/>
        <v>-</v>
      </c>
      <c r="AR1495" s="209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335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335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335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335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335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335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197" t="s">
        <v>1504</v>
      </c>
      <c r="C1496" s="260"/>
      <c r="D1496" s="260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28"/>
      <c r="M1496" s="129"/>
      <c r="N1496" s="130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39" t="str">
        <f t="shared" si="1361"/>
        <v>-</v>
      </c>
      <c r="S1496" s="209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28" t="str">
        <f t="shared" si="1362"/>
        <v>-</v>
      </c>
      <c r="X1496" s="209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334" t="str">
        <f t="shared" si="1389"/>
        <v>-</v>
      </c>
      <c r="AC1496" s="209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334" t="str">
        <f t="shared" si="1363"/>
        <v>-</v>
      </c>
      <c r="AH1496" s="209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334" t="str">
        <f t="shared" si="1365"/>
        <v>-</v>
      </c>
      <c r="AM1496" s="209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334" t="str">
        <f t="shared" si="1367"/>
        <v>-</v>
      </c>
      <c r="AR1496" s="209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335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335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335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335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335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335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197" t="s">
        <v>1505</v>
      </c>
      <c r="C1497" s="260"/>
      <c r="D1497" s="260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28"/>
      <c r="M1497" s="129"/>
      <c r="N1497" s="130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39" t="str">
        <f t="shared" si="1361"/>
        <v>-</v>
      </c>
      <c r="S1497" s="209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28" t="str">
        <f t="shared" si="1362"/>
        <v>-</v>
      </c>
      <c r="X1497" s="209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334" t="str">
        <f t="shared" si="1389"/>
        <v>-</v>
      </c>
      <c r="AC1497" s="209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334" t="str">
        <f t="shared" si="1363"/>
        <v>-</v>
      </c>
      <c r="AH1497" s="209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334" t="str">
        <f t="shared" si="1365"/>
        <v>-</v>
      </c>
      <c r="AM1497" s="209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334" t="str">
        <f t="shared" si="1367"/>
        <v>-</v>
      </c>
      <c r="AR1497" s="209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335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335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335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335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335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335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197" t="s">
        <v>1506</v>
      </c>
      <c r="C1498" s="260"/>
      <c r="D1498" s="260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28"/>
      <c r="M1498" s="129"/>
      <c r="N1498" s="130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39" t="str">
        <f t="shared" si="1361"/>
        <v>-</v>
      </c>
      <c r="S1498" s="209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28" t="str">
        <f t="shared" si="1362"/>
        <v>-</v>
      </c>
      <c r="X1498" s="209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334" t="str">
        <f t="shared" si="1389"/>
        <v>-</v>
      </c>
      <c r="AC1498" s="209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334" t="str">
        <f t="shared" si="1363"/>
        <v>-</v>
      </c>
      <c r="AH1498" s="209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334" t="str">
        <f t="shared" si="1365"/>
        <v>-</v>
      </c>
      <c r="AM1498" s="209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334" t="str">
        <f t="shared" si="1367"/>
        <v>-</v>
      </c>
      <c r="AR1498" s="209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335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335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335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335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335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335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197" t="s">
        <v>1507</v>
      </c>
      <c r="C1499" s="260"/>
      <c r="D1499" s="260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28"/>
      <c r="M1499" s="129"/>
      <c r="N1499" s="130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39" t="str">
        <f t="shared" si="1361"/>
        <v>-</v>
      </c>
      <c r="S1499" s="209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28" t="str">
        <f t="shared" si="1362"/>
        <v>-</v>
      </c>
      <c r="X1499" s="209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334" t="str">
        <f t="shared" si="1389"/>
        <v>-</v>
      </c>
      <c r="AC1499" s="209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334" t="str">
        <f t="shared" si="1363"/>
        <v>-</v>
      </c>
      <c r="AH1499" s="209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334" t="str">
        <f t="shared" si="1365"/>
        <v>-</v>
      </c>
      <c r="AM1499" s="209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334" t="str">
        <f t="shared" si="1367"/>
        <v>-</v>
      </c>
      <c r="AR1499" s="209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335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335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335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335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335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335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197" t="s">
        <v>1508</v>
      </c>
      <c r="C1500" s="260"/>
      <c r="D1500" s="260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28"/>
      <c r="M1500" s="129"/>
      <c r="N1500" s="130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39" t="str">
        <f t="shared" si="1361"/>
        <v>-</v>
      </c>
      <c r="S1500" s="209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28" t="str">
        <f t="shared" si="1362"/>
        <v>-</v>
      </c>
      <c r="X1500" s="209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334" t="str">
        <f t="shared" si="1389"/>
        <v>-</v>
      </c>
      <c r="AC1500" s="209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334" t="str">
        <f t="shared" si="1363"/>
        <v>-</v>
      </c>
      <c r="AH1500" s="209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334" t="str">
        <f t="shared" si="1365"/>
        <v>-</v>
      </c>
      <c r="AM1500" s="209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334" t="str">
        <f t="shared" si="1367"/>
        <v>-</v>
      </c>
      <c r="AR1500" s="209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335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335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335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335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335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335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197" t="s">
        <v>1509</v>
      </c>
      <c r="C1501" s="260"/>
      <c r="D1501" s="260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28"/>
      <c r="M1501" s="129"/>
      <c r="N1501" s="130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39" t="str">
        <f t="shared" si="1361"/>
        <v>-</v>
      </c>
      <c r="S1501" s="209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28" t="str">
        <f t="shared" si="1362"/>
        <v>-</v>
      </c>
      <c r="X1501" s="209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334" t="str">
        <f t="shared" si="1389"/>
        <v>-</v>
      </c>
      <c r="AC1501" s="209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334" t="str">
        <f t="shared" si="1363"/>
        <v>-</v>
      </c>
      <c r="AH1501" s="209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334" t="str">
        <f t="shared" si="1365"/>
        <v>-</v>
      </c>
      <c r="AM1501" s="209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334" t="str">
        <f t="shared" si="1367"/>
        <v>-</v>
      </c>
      <c r="AR1501" s="209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335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335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335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335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335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335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197" t="s">
        <v>1510</v>
      </c>
      <c r="C1502" s="260"/>
      <c r="D1502" s="260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28"/>
      <c r="M1502" s="129"/>
      <c r="N1502" s="130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39" t="str">
        <f t="shared" si="1361"/>
        <v>-</v>
      </c>
      <c r="S1502" s="209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28" t="str">
        <f t="shared" si="1362"/>
        <v>-</v>
      </c>
      <c r="X1502" s="209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334" t="str">
        <f t="shared" si="1389"/>
        <v>-</v>
      </c>
      <c r="AC1502" s="209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334" t="str">
        <f t="shared" si="1363"/>
        <v>-</v>
      </c>
      <c r="AH1502" s="209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334" t="str">
        <f t="shared" si="1365"/>
        <v>-</v>
      </c>
      <c r="AM1502" s="209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334" t="str">
        <f t="shared" si="1367"/>
        <v>-</v>
      </c>
      <c r="AR1502" s="209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335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335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335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335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335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335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197" t="s">
        <v>1511</v>
      </c>
      <c r="C1503" s="260"/>
      <c r="D1503" s="260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28"/>
      <c r="M1503" s="129"/>
      <c r="N1503" s="130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39" t="str">
        <f t="shared" si="1361"/>
        <v>-</v>
      </c>
      <c r="S1503" s="209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28" t="str">
        <f t="shared" si="1362"/>
        <v>-</v>
      </c>
      <c r="X1503" s="209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334" t="str">
        <f t="shared" si="1389"/>
        <v>-</v>
      </c>
      <c r="AC1503" s="209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334" t="str">
        <f t="shared" si="1363"/>
        <v>-</v>
      </c>
      <c r="AH1503" s="209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334" t="str">
        <f t="shared" si="1365"/>
        <v>-</v>
      </c>
      <c r="AM1503" s="209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334" t="str">
        <f t="shared" si="1367"/>
        <v>-</v>
      </c>
      <c r="AR1503" s="209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335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335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335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335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335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335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197" t="s">
        <v>1512</v>
      </c>
      <c r="C1504" s="260"/>
      <c r="D1504" s="260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28"/>
      <c r="M1504" s="129"/>
      <c r="N1504" s="130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39" t="str">
        <f t="shared" si="1361"/>
        <v>-</v>
      </c>
      <c r="S1504" s="209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28" t="str">
        <f t="shared" si="1362"/>
        <v>-</v>
      </c>
      <c r="X1504" s="209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334" t="str">
        <f t="shared" si="1389"/>
        <v>-</v>
      </c>
      <c r="AC1504" s="209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334" t="str">
        <f t="shared" si="1363"/>
        <v>-</v>
      </c>
      <c r="AH1504" s="209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334" t="str">
        <f t="shared" si="1365"/>
        <v>-</v>
      </c>
      <c r="AM1504" s="209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334" t="str">
        <f t="shared" si="1367"/>
        <v>-</v>
      </c>
      <c r="AR1504" s="209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335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335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335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335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335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335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197" t="s">
        <v>1513</v>
      </c>
      <c r="C1505" s="260"/>
      <c r="D1505" s="260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28"/>
      <c r="M1505" s="129"/>
      <c r="N1505" s="130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39" t="str">
        <f t="shared" si="1361"/>
        <v>-</v>
      </c>
      <c r="S1505" s="209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28" t="str">
        <f t="shared" si="1362"/>
        <v>-</v>
      </c>
      <c r="X1505" s="209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334" t="str">
        <f t="shared" si="1389"/>
        <v>-</v>
      </c>
      <c r="AC1505" s="209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334" t="str">
        <f t="shared" si="1363"/>
        <v>-</v>
      </c>
      <c r="AH1505" s="209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334" t="str">
        <f t="shared" si="1365"/>
        <v>-</v>
      </c>
      <c r="AM1505" s="209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334" t="str">
        <f t="shared" si="1367"/>
        <v>-</v>
      </c>
      <c r="AR1505" s="209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335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335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335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335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335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335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197" t="s">
        <v>1514</v>
      </c>
      <c r="C1506" s="260"/>
      <c r="D1506" s="260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28"/>
      <c r="M1506" s="129"/>
      <c r="N1506" s="130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39" t="str">
        <f t="shared" si="1361"/>
        <v>-</v>
      </c>
      <c r="S1506" s="209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28" t="str">
        <f t="shared" si="1362"/>
        <v>-</v>
      </c>
      <c r="X1506" s="209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334" t="str">
        <f t="shared" si="1389"/>
        <v>-</v>
      </c>
      <c r="AC1506" s="209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334" t="str">
        <f t="shared" si="1363"/>
        <v>-</v>
      </c>
      <c r="AH1506" s="209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334" t="str">
        <f t="shared" si="1365"/>
        <v>-</v>
      </c>
      <c r="AM1506" s="209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334" t="str">
        <f t="shared" si="1367"/>
        <v>-</v>
      </c>
      <c r="AR1506" s="209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335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335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335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335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335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335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197" t="s">
        <v>1515</v>
      </c>
      <c r="C1507" s="260"/>
      <c r="D1507" s="260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28"/>
      <c r="M1507" s="129"/>
      <c r="N1507" s="130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39" t="str">
        <f t="shared" si="1361"/>
        <v>-</v>
      </c>
      <c r="S1507" s="209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28" t="str">
        <f t="shared" si="1362"/>
        <v>-</v>
      </c>
      <c r="X1507" s="209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334" t="str">
        <f t="shared" si="1389"/>
        <v>-</v>
      </c>
      <c r="AC1507" s="209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334" t="str">
        <f t="shared" si="1363"/>
        <v>-</v>
      </c>
      <c r="AH1507" s="209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334" t="str">
        <f t="shared" si="1365"/>
        <v>-</v>
      </c>
      <c r="AM1507" s="209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334" t="str">
        <f t="shared" si="1367"/>
        <v>-</v>
      </c>
      <c r="AR1507" s="209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335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335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335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335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335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335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197" t="s">
        <v>1516</v>
      </c>
      <c r="C1508" s="260"/>
      <c r="D1508" s="260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28"/>
      <c r="M1508" s="129"/>
      <c r="N1508" s="130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39" t="str">
        <f t="shared" ref="R1508:R1571" si="1421">IF(AND($C1508&gt;0,$F1508="Electricité",$D1508&lt;DATEVALUE("30/06/2023")),P1508,"-")</f>
        <v>-</v>
      </c>
      <c r="S1508" s="209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28" t="str">
        <f t="shared" ref="W1508:X1571" si="1422">IF(AND($C1508&gt;0,$F1508="Electricité",$D1508&lt;DATEVALUE("30/06/2023")),U1508,"-")</f>
        <v>-</v>
      </c>
      <c r="X1508" s="209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334" t="str">
        <f t="shared" si="1389"/>
        <v>-</v>
      </c>
      <c r="AC1508" s="209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334" t="str">
        <f t="shared" ref="AG1508:AG1571" si="1423">IF(AND($C1508&gt;0,$F1508="Electricité",$D1508&lt;DATEVALUE("30/06/2023")),AE1508,"-")</f>
        <v>-</v>
      </c>
      <c r="AH1508" s="209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334" t="str">
        <f t="shared" ref="AL1508:AL1571" si="1425">IF(AND($C1508&gt;0,$F1508="Electricité",$D1508&lt;DATEVALUE("30/06/2023")),AJ1508,"-")</f>
        <v>-</v>
      </c>
      <c r="AM1508" s="209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334" t="str">
        <f t="shared" ref="AQ1508:AQ1571" si="1427">IF(AND($C1508&gt;0,$F1508="Electricité",$D1508&lt;DATEVALUE("30/06/2023")),AO1508,"-")</f>
        <v>-</v>
      </c>
      <c r="AR1508" s="209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335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335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335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335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335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335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197" t="s">
        <v>1517</v>
      </c>
      <c r="C1509" s="260"/>
      <c r="D1509" s="260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28"/>
      <c r="M1509" s="129"/>
      <c r="N1509" s="130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39" t="str">
        <f t="shared" si="1421"/>
        <v>-</v>
      </c>
      <c r="S1509" s="209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28" t="str">
        <f t="shared" si="1422"/>
        <v>-</v>
      </c>
      <c r="X1509" s="209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334" t="str">
        <f t="shared" ref="AB1509:AC1572" si="1449">IF(AND($C1509&gt;0,$F1509="Electricité",$D1509&lt;DATEVALUE("30/06/2023")),Z1509,"-")</f>
        <v>-</v>
      </c>
      <c r="AC1509" s="209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334" t="str">
        <f t="shared" si="1423"/>
        <v>-</v>
      </c>
      <c r="AH1509" s="209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334" t="str">
        <f t="shared" si="1425"/>
        <v>-</v>
      </c>
      <c r="AM1509" s="209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334" t="str">
        <f t="shared" si="1427"/>
        <v>-</v>
      </c>
      <c r="AR1509" s="209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335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335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335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335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335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335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197" t="s">
        <v>1518</v>
      </c>
      <c r="C1510" s="260"/>
      <c r="D1510" s="260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28"/>
      <c r="M1510" s="129"/>
      <c r="N1510" s="130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39" t="str">
        <f t="shared" si="1421"/>
        <v>-</v>
      </c>
      <c r="S1510" s="209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28" t="str">
        <f t="shared" si="1422"/>
        <v>-</v>
      </c>
      <c r="X1510" s="209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334" t="str">
        <f t="shared" si="1449"/>
        <v>-</v>
      </c>
      <c r="AC1510" s="209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334" t="str">
        <f t="shared" si="1423"/>
        <v>-</v>
      </c>
      <c r="AH1510" s="209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334" t="str">
        <f t="shared" si="1425"/>
        <v>-</v>
      </c>
      <c r="AM1510" s="209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334" t="str">
        <f t="shared" si="1427"/>
        <v>-</v>
      </c>
      <c r="AR1510" s="209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335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335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335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335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335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335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197" t="s">
        <v>1519</v>
      </c>
      <c r="C1511" s="260"/>
      <c r="D1511" s="260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28"/>
      <c r="M1511" s="129"/>
      <c r="N1511" s="130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39" t="str">
        <f t="shared" si="1421"/>
        <v>-</v>
      </c>
      <c r="S1511" s="209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28" t="str">
        <f t="shared" si="1422"/>
        <v>-</v>
      </c>
      <c r="X1511" s="209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334" t="str">
        <f t="shared" si="1449"/>
        <v>-</v>
      </c>
      <c r="AC1511" s="209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334" t="str">
        <f t="shared" si="1423"/>
        <v>-</v>
      </c>
      <c r="AH1511" s="209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334" t="str">
        <f t="shared" si="1425"/>
        <v>-</v>
      </c>
      <c r="AM1511" s="209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334" t="str">
        <f t="shared" si="1427"/>
        <v>-</v>
      </c>
      <c r="AR1511" s="209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335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335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335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335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335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335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197" t="s">
        <v>1520</v>
      </c>
      <c r="C1512" s="260"/>
      <c r="D1512" s="260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28"/>
      <c r="M1512" s="129"/>
      <c r="N1512" s="130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39" t="str">
        <f t="shared" si="1421"/>
        <v>-</v>
      </c>
      <c r="S1512" s="209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28" t="str">
        <f t="shared" si="1422"/>
        <v>-</v>
      </c>
      <c r="X1512" s="209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334" t="str">
        <f t="shared" si="1449"/>
        <v>-</v>
      </c>
      <c r="AC1512" s="209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334" t="str">
        <f t="shared" si="1423"/>
        <v>-</v>
      </c>
      <c r="AH1512" s="209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334" t="str">
        <f t="shared" si="1425"/>
        <v>-</v>
      </c>
      <c r="AM1512" s="209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334" t="str">
        <f t="shared" si="1427"/>
        <v>-</v>
      </c>
      <c r="AR1512" s="209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335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335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335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335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335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335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197" t="s">
        <v>1521</v>
      </c>
      <c r="C1513" s="260"/>
      <c r="D1513" s="260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28"/>
      <c r="M1513" s="129"/>
      <c r="N1513" s="130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39" t="str">
        <f t="shared" si="1421"/>
        <v>-</v>
      </c>
      <c r="S1513" s="209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28" t="str">
        <f t="shared" si="1422"/>
        <v>-</v>
      </c>
      <c r="X1513" s="209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334" t="str">
        <f t="shared" si="1449"/>
        <v>-</v>
      </c>
      <c r="AC1513" s="209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334" t="str">
        <f t="shared" si="1423"/>
        <v>-</v>
      </c>
      <c r="AH1513" s="209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334" t="str">
        <f t="shared" si="1425"/>
        <v>-</v>
      </c>
      <c r="AM1513" s="209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334" t="str">
        <f t="shared" si="1427"/>
        <v>-</v>
      </c>
      <c r="AR1513" s="209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335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335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335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335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335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335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197" t="s">
        <v>1522</v>
      </c>
      <c r="C1514" s="260"/>
      <c r="D1514" s="260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28"/>
      <c r="M1514" s="129"/>
      <c r="N1514" s="130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39" t="str">
        <f t="shared" si="1421"/>
        <v>-</v>
      </c>
      <c r="S1514" s="209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28" t="str">
        <f t="shared" si="1422"/>
        <v>-</v>
      </c>
      <c r="X1514" s="209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334" t="str">
        <f t="shared" si="1449"/>
        <v>-</v>
      </c>
      <c r="AC1514" s="209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334" t="str">
        <f t="shared" si="1423"/>
        <v>-</v>
      </c>
      <c r="AH1514" s="209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334" t="str">
        <f t="shared" si="1425"/>
        <v>-</v>
      </c>
      <c r="AM1514" s="209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334" t="str">
        <f t="shared" si="1427"/>
        <v>-</v>
      </c>
      <c r="AR1514" s="209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335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335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335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335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335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335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197" t="s">
        <v>1523</v>
      </c>
      <c r="C1515" s="260"/>
      <c r="D1515" s="260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28"/>
      <c r="M1515" s="129"/>
      <c r="N1515" s="130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39" t="str">
        <f t="shared" si="1421"/>
        <v>-</v>
      </c>
      <c r="S1515" s="209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28" t="str">
        <f t="shared" si="1422"/>
        <v>-</v>
      </c>
      <c r="X1515" s="209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334" t="str">
        <f t="shared" si="1449"/>
        <v>-</v>
      </c>
      <c r="AC1515" s="209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334" t="str">
        <f t="shared" si="1423"/>
        <v>-</v>
      </c>
      <c r="AH1515" s="209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334" t="str">
        <f t="shared" si="1425"/>
        <v>-</v>
      </c>
      <c r="AM1515" s="209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334" t="str">
        <f t="shared" si="1427"/>
        <v>-</v>
      </c>
      <c r="AR1515" s="209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335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335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335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335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335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335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197" t="s">
        <v>1524</v>
      </c>
      <c r="C1516" s="260"/>
      <c r="D1516" s="260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28"/>
      <c r="M1516" s="129"/>
      <c r="N1516" s="130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39" t="str">
        <f t="shared" si="1421"/>
        <v>-</v>
      </c>
      <c r="S1516" s="209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28" t="str">
        <f t="shared" si="1422"/>
        <v>-</v>
      </c>
      <c r="X1516" s="209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334" t="str">
        <f t="shared" si="1449"/>
        <v>-</v>
      </c>
      <c r="AC1516" s="209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334" t="str">
        <f t="shared" si="1423"/>
        <v>-</v>
      </c>
      <c r="AH1516" s="209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334" t="str">
        <f t="shared" si="1425"/>
        <v>-</v>
      </c>
      <c r="AM1516" s="209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334" t="str">
        <f t="shared" si="1427"/>
        <v>-</v>
      </c>
      <c r="AR1516" s="209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335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335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335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335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335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335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197" t="s">
        <v>1525</v>
      </c>
      <c r="C1517" s="260"/>
      <c r="D1517" s="260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28"/>
      <c r="M1517" s="129"/>
      <c r="N1517" s="130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39" t="str">
        <f t="shared" si="1421"/>
        <v>-</v>
      </c>
      <c r="S1517" s="209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28" t="str">
        <f t="shared" si="1422"/>
        <v>-</v>
      </c>
      <c r="X1517" s="209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334" t="str">
        <f t="shared" si="1449"/>
        <v>-</v>
      </c>
      <c r="AC1517" s="209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334" t="str">
        <f t="shared" si="1423"/>
        <v>-</v>
      </c>
      <c r="AH1517" s="209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334" t="str">
        <f t="shared" si="1425"/>
        <v>-</v>
      </c>
      <c r="AM1517" s="209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334" t="str">
        <f t="shared" si="1427"/>
        <v>-</v>
      </c>
      <c r="AR1517" s="209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335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335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335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335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335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335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197" t="s">
        <v>1526</v>
      </c>
      <c r="C1518" s="260"/>
      <c r="D1518" s="260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28"/>
      <c r="M1518" s="129"/>
      <c r="N1518" s="130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39" t="str">
        <f t="shared" si="1421"/>
        <v>-</v>
      </c>
      <c r="S1518" s="209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28" t="str">
        <f t="shared" si="1422"/>
        <v>-</v>
      </c>
      <c r="X1518" s="209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334" t="str">
        <f t="shared" si="1449"/>
        <v>-</v>
      </c>
      <c r="AC1518" s="209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334" t="str">
        <f t="shared" si="1423"/>
        <v>-</v>
      </c>
      <c r="AH1518" s="209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334" t="str">
        <f t="shared" si="1425"/>
        <v>-</v>
      </c>
      <c r="AM1518" s="209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334" t="str">
        <f t="shared" si="1427"/>
        <v>-</v>
      </c>
      <c r="AR1518" s="209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335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335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335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335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335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335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197" t="s">
        <v>1527</v>
      </c>
      <c r="C1519" s="260"/>
      <c r="D1519" s="260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28"/>
      <c r="M1519" s="129"/>
      <c r="N1519" s="130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39" t="str">
        <f t="shared" si="1421"/>
        <v>-</v>
      </c>
      <c r="S1519" s="209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28" t="str">
        <f t="shared" si="1422"/>
        <v>-</v>
      </c>
      <c r="X1519" s="209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334" t="str">
        <f t="shared" si="1449"/>
        <v>-</v>
      </c>
      <c r="AC1519" s="209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334" t="str">
        <f t="shared" si="1423"/>
        <v>-</v>
      </c>
      <c r="AH1519" s="209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334" t="str">
        <f t="shared" si="1425"/>
        <v>-</v>
      </c>
      <c r="AM1519" s="209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334" t="str">
        <f t="shared" si="1427"/>
        <v>-</v>
      </c>
      <c r="AR1519" s="209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335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335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335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335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335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335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197" t="s">
        <v>1528</v>
      </c>
      <c r="C1520" s="260"/>
      <c r="D1520" s="260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28"/>
      <c r="M1520" s="129"/>
      <c r="N1520" s="130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39" t="str">
        <f t="shared" si="1421"/>
        <v>-</v>
      </c>
      <c r="S1520" s="209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28" t="str">
        <f t="shared" si="1422"/>
        <v>-</v>
      </c>
      <c r="X1520" s="209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334" t="str">
        <f t="shared" si="1449"/>
        <v>-</v>
      </c>
      <c r="AC1520" s="209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334" t="str">
        <f t="shared" si="1423"/>
        <v>-</v>
      </c>
      <c r="AH1520" s="209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334" t="str">
        <f t="shared" si="1425"/>
        <v>-</v>
      </c>
      <c r="AM1520" s="209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334" t="str">
        <f t="shared" si="1427"/>
        <v>-</v>
      </c>
      <c r="AR1520" s="209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335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335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335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335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335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335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197" t="s">
        <v>1529</v>
      </c>
      <c r="C1521" s="260"/>
      <c r="D1521" s="260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28"/>
      <c r="M1521" s="129"/>
      <c r="N1521" s="130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39" t="str">
        <f t="shared" si="1421"/>
        <v>-</v>
      </c>
      <c r="S1521" s="209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28" t="str">
        <f t="shared" si="1422"/>
        <v>-</v>
      </c>
      <c r="X1521" s="209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334" t="str">
        <f t="shared" si="1449"/>
        <v>-</v>
      </c>
      <c r="AC1521" s="209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334" t="str">
        <f t="shared" si="1423"/>
        <v>-</v>
      </c>
      <c r="AH1521" s="209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334" t="str">
        <f t="shared" si="1425"/>
        <v>-</v>
      </c>
      <c r="AM1521" s="209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334" t="str">
        <f t="shared" si="1427"/>
        <v>-</v>
      </c>
      <c r="AR1521" s="209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335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335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335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335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335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335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197" t="s">
        <v>1530</v>
      </c>
      <c r="C1522" s="260"/>
      <c r="D1522" s="260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28"/>
      <c r="M1522" s="129"/>
      <c r="N1522" s="130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39" t="str">
        <f t="shared" si="1421"/>
        <v>-</v>
      </c>
      <c r="S1522" s="209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28" t="str">
        <f t="shared" si="1422"/>
        <v>-</v>
      </c>
      <c r="X1522" s="209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334" t="str">
        <f t="shared" si="1449"/>
        <v>-</v>
      </c>
      <c r="AC1522" s="209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334" t="str">
        <f t="shared" si="1423"/>
        <v>-</v>
      </c>
      <c r="AH1522" s="209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334" t="str">
        <f t="shared" si="1425"/>
        <v>-</v>
      </c>
      <c r="AM1522" s="209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334" t="str">
        <f t="shared" si="1427"/>
        <v>-</v>
      </c>
      <c r="AR1522" s="209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335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335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335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335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335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335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197" t="s">
        <v>1531</v>
      </c>
      <c r="C1523" s="260"/>
      <c r="D1523" s="260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28"/>
      <c r="M1523" s="129"/>
      <c r="N1523" s="130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39" t="str">
        <f t="shared" si="1421"/>
        <v>-</v>
      </c>
      <c r="S1523" s="209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28" t="str">
        <f t="shared" si="1422"/>
        <v>-</v>
      </c>
      <c r="X1523" s="209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334" t="str">
        <f t="shared" si="1449"/>
        <v>-</v>
      </c>
      <c r="AC1523" s="209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334" t="str">
        <f t="shared" si="1423"/>
        <v>-</v>
      </c>
      <c r="AH1523" s="209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334" t="str">
        <f t="shared" si="1425"/>
        <v>-</v>
      </c>
      <c r="AM1523" s="209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334" t="str">
        <f t="shared" si="1427"/>
        <v>-</v>
      </c>
      <c r="AR1523" s="209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335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335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335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335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335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335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197" t="s">
        <v>1532</v>
      </c>
      <c r="C1524" s="260"/>
      <c r="D1524" s="260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28"/>
      <c r="M1524" s="129"/>
      <c r="N1524" s="130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39" t="str">
        <f t="shared" si="1421"/>
        <v>-</v>
      </c>
      <c r="S1524" s="209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28" t="str">
        <f t="shared" si="1422"/>
        <v>-</v>
      </c>
      <c r="X1524" s="209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334" t="str">
        <f t="shared" si="1449"/>
        <v>-</v>
      </c>
      <c r="AC1524" s="209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334" t="str">
        <f t="shared" si="1423"/>
        <v>-</v>
      </c>
      <c r="AH1524" s="209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334" t="str">
        <f t="shared" si="1425"/>
        <v>-</v>
      </c>
      <c r="AM1524" s="209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334" t="str">
        <f t="shared" si="1427"/>
        <v>-</v>
      </c>
      <c r="AR1524" s="209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335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335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335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335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335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335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197" t="s">
        <v>1533</v>
      </c>
      <c r="C1525" s="260"/>
      <c r="D1525" s="260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28"/>
      <c r="M1525" s="129"/>
      <c r="N1525" s="130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39" t="str">
        <f t="shared" si="1421"/>
        <v>-</v>
      </c>
      <c r="S1525" s="209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28" t="str">
        <f t="shared" si="1422"/>
        <v>-</v>
      </c>
      <c r="X1525" s="209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334" t="str">
        <f t="shared" si="1449"/>
        <v>-</v>
      </c>
      <c r="AC1525" s="209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334" t="str">
        <f t="shared" si="1423"/>
        <v>-</v>
      </c>
      <c r="AH1525" s="209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334" t="str">
        <f t="shared" si="1425"/>
        <v>-</v>
      </c>
      <c r="AM1525" s="209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334" t="str">
        <f t="shared" si="1427"/>
        <v>-</v>
      </c>
      <c r="AR1525" s="209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335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335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335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335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335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335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197" t="s">
        <v>1534</v>
      </c>
      <c r="C1526" s="260"/>
      <c r="D1526" s="260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28"/>
      <c r="M1526" s="129"/>
      <c r="N1526" s="130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39" t="str">
        <f t="shared" si="1421"/>
        <v>-</v>
      </c>
      <c r="S1526" s="209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28" t="str">
        <f t="shared" si="1422"/>
        <v>-</v>
      </c>
      <c r="X1526" s="209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334" t="str">
        <f t="shared" si="1449"/>
        <v>-</v>
      </c>
      <c r="AC1526" s="209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334" t="str">
        <f t="shared" si="1423"/>
        <v>-</v>
      </c>
      <c r="AH1526" s="209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334" t="str">
        <f t="shared" si="1425"/>
        <v>-</v>
      </c>
      <c r="AM1526" s="209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334" t="str">
        <f t="shared" si="1427"/>
        <v>-</v>
      </c>
      <c r="AR1526" s="209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335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335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335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335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335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335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197" t="s">
        <v>1535</v>
      </c>
      <c r="C1527" s="260"/>
      <c r="D1527" s="260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28"/>
      <c r="M1527" s="129"/>
      <c r="N1527" s="130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39" t="str">
        <f t="shared" si="1421"/>
        <v>-</v>
      </c>
      <c r="S1527" s="209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28" t="str">
        <f t="shared" si="1422"/>
        <v>-</v>
      </c>
      <c r="X1527" s="209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334" t="str">
        <f t="shared" si="1449"/>
        <v>-</v>
      </c>
      <c r="AC1527" s="209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334" t="str">
        <f t="shared" si="1423"/>
        <v>-</v>
      </c>
      <c r="AH1527" s="209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334" t="str">
        <f t="shared" si="1425"/>
        <v>-</v>
      </c>
      <c r="AM1527" s="209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334" t="str">
        <f t="shared" si="1427"/>
        <v>-</v>
      </c>
      <c r="AR1527" s="209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335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335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335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335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335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335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197" t="s">
        <v>1536</v>
      </c>
      <c r="C1528" s="260"/>
      <c r="D1528" s="260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28"/>
      <c r="M1528" s="129"/>
      <c r="N1528" s="130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39" t="str">
        <f t="shared" si="1421"/>
        <v>-</v>
      </c>
      <c r="S1528" s="209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28" t="str">
        <f t="shared" si="1422"/>
        <v>-</v>
      </c>
      <c r="X1528" s="209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334" t="str">
        <f t="shared" si="1449"/>
        <v>-</v>
      </c>
      <c r="AC1528" s="209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334" t="str">
        <f t="shared" si="1423"/>
        <v>-</v>
      </c>
      <c r="AH1528" s="209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334" t="str">
        <f t="shared" si="1425"/>
        <v>-</v>
      </c>
      <c r="AM1528" s="209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334" t="str">
        <f t="shared" si="1427"/>
        <v>-</v>
      </c>
      <c r="AR1528" s="209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335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335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335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335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335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335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197" t="s">
        <v>1537</v>
      </c>
      <c r="C1529" s="260"/>
      <c r="D1529" s="260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28"/>
      <c r="M1529" s="129"/>
      <c r="N1529" s="130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39" t="str">
        <f t="shared" si="1421"/>
        <v>-</v>
      </c>
      <c r="S1529" s="209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28" t="str">
        <f t="shared" si="1422"/>
        <v>-</v>
      </c>
      <c r="X1529" s="209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334" t="str">
        <f t="shared" si="1449"/>
        <v>-</v>
      </c>
      <c r="AC1529" s="209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334" t="str">
        <f t="shared" si="1423"/>
        <v>-</v>
      </c>
      <c r="AH1529" s="209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334" t="str">
        <f t="shared" si="1425"/>
        <v>-</v>
      </c>
      <c r="AM1529" s="209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334" t="str">
        <f t="shared" si="1427"/>
        <v>-</v>
      </c>
      <c r="AR1529" s="209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335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335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335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335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335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335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197" t="s">
        <v>1538</v>
      </c>
      <c r="C1530" s="260"/>
      <c r="D1530" s="260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28"/>
      <c r="M1530" s="129"/>
      <c r="N1530" s="130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39" t="str">
        <f t="shared" si="1421"/>
        <v>-</v>
      </c>
      <c r="S1530" s="209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28" t="str">
        <f t="shared" si="1422"/>
        <v>-</v>
      </c>
      <c r="X1530" s="209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334" t="str">
        <f t="shared" si="1449"/>
        <v>-</v>
      </c>
      <c r="AC1530" s="209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334" t="str">
        <f t="shared" si="1423"/>
        <v>-</v>
      </c>
      <c r="AH1530" s="209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334" t="str">
        <f t="shared" si="1425"/>
        <v>-</v>
      </c>
      <c r="AM1530" s="209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334" t="str">
        <f t="shared" si="1427"/>
        <v>-</v>
      </c>
      <c r="AR1530" s="209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335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335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335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335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335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335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197" t="s">
        <v>1539</v>
      </c>
      <c r="C1531" s="260"/>
      <c r="D1531" s="260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28"/>
      <c r="M1531" s="129"/>
      <c r="N1531" s="130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39" t="str">
        <f t="shared" si="1421"/>
        <v>-</v>
      </c>
      <c r="S1531" s="209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28" t="str">
        <f t="shared" si="1422"/>
        <v>-</v>
      </c>
      <c r="X1531" s="209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334" t="str">
        <f t="shared" si="1449"/>
        <v>-</v>
      </c>
      <c r="AC1531" s="209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334" t="str">
        <f t="shared" si="1423"/>
        <v>-</v>
      </c>
      <c r="AH1531" s="209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334" t="str">
        <f t="shared" si="1425"/>
        <v>-</v>
      </c>
      <c r="AM1531" s="209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334" t="str">
        <f t="shared" si="1427"/>
        <v>-</v>
      </c>
      <c r="AR1531" s="209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335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335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335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335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335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335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197" t="s">
        <v>1540</v>
      </c>
      <c r="C1532" s="260"/>
      <c r="D1532" s="260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28"/>
      <c r="M1532" s="129"/>
      <c r="N1532" s="130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39" t="str">
        <f t="shared" si="1421"/>
        <v>-</v>
      </c>
      <c r="S1532" s="209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28" t="str">
        <f t="shared" si="1422"/>
        <v>-</v>
      </c>
      <c r="X1532" s="209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334" t="str">
        <f t="shared" si="1449"/>
        <v>-</v>
      </c>
      <c r="AC1532" s="209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334" t="str">
        <f t="shared" si="1423"/>
        <v>-</v>
      </c>
      <c r="AH1532" s="209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334" t="str">
        <f t="shared" si="1425"/>
        <v>-</v>
      </c>
      <c r="AM1532" s="209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334" t="str">
        <f t="shared" si="1427"/>
        <v>-</v>
      </c>
      <c r="AR1532" s="209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335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335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335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335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335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335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197" t="s">
        <v>1541</v>
      </c>
      <c r="C1533" s="260"/>
      <c r="D1533" s="260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28"/>
      <c r="M1533" s="129"/>
      <c r="N1533" s="130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39" t="str">
        <f t="shared" si="1421"/>
        <v>-</v>
      </c>
      <c r="S1533" s="209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28" t="str">
        <f t="shared" si="1422"/>
        <v>-</v>
      </c>
      <c r="X1533" s="209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334" t="str">
        <f t="shared" si="1449"/>
        <v>-</v>
      </c>
      <c r="AC1533" s="209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334" t="str">
        <f t="shared" si="1423"/>
        <v>-</v>
      </c>
      <c r="AH1533" s="209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334" t="str">
        <f t="shared" si="1425"/>
        <v>-</v>
      </c>
      <c r="AM1533" s="209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334" t="str">
        <f t="shared" si="1427"/>
        <v>-</v>
      </c>
      <c r="AR1533" s="209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335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335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335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335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335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335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197" t="s">
        <v>1542</v>
      </c>
      <c r="C1534" s="260"/>
      <c r="D1534" s="260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28"/>
      <c r="M1534" s="129"/>
      <c r="N1534" s="130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39" t="str">
        <f t="shared" si="1421"/>
        <v>-</v>
      </c>
      <c r="S1534" s="209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28" t="str">
        <f t="shared" si="1422"/>
        <v>-</v>
      </c>
      <c r="X1534" s="209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334" t="str">
        <f t="shared" si="1449"/>
        <v>-</v>
      </c>
      <c r="AC1534" s="209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334" t="str">
        <f t="shared" si="1423"/>
        <v>-</v>
      </c>
      <c r="AH1534" s="209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334" t="str">
        <f t="shared" si="1425"/>
        <v>-</v>
      </c>
      <c r="AM1534" s="209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334" t="str">
        <f t="shared" si="1427"/>
        <v>-</v>
      </c>
      <c r="AR1534" s="209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335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335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335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335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335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335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197" t="s">
        <v>1543</v>
      </c>
      <c r="C1535" s="260"/>
      <c r="D1535" s="260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28"/>
      <c r="M1535" s="129"/>
      <c r="N1535" s="130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39" t="str">
        <f t="shared" si="1421"/>
        <v>-</v>
      </c>
      <c r="S1535" s="209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28" t="str">
        <f t="shared" si="1422"/>
        <v>-</v>
      </c>
      <c r="X1535" s="209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334" t="str">
        <f t="shared" si="1449"/>
        <v>-</v>
      </c>
      <c r="AC1535" s="209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334" t="str">
        <f t="shared" si="1423"/>
        <v>-</v>
      </c>
      <c r="AH1535" s="209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334" t="str">
        <f t="shared" si="1425"/>
        <v>-</v>
      </c>
      <c r="AM1535" s="209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334" t="str">
        <f t="shared" si="1427"/>
        <v>-</v>
      </c>
      <c r="AR1535" s="209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335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335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335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335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335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335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197" t="s">
        <v>1544</v>
      </c>
      <c r="C1536" s="260"/>
      <c r="D1536" s="260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28"/>
      <c r="M1536" s="129"/>
      <c r="N1536" s="130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39" t="str">
        <f t="shared" si="1421"/>
        <v>-</v>
      </c>
      <c r="S1536" s="209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28" t="str">
        <f t="shared" si="1422"/>
        <v>-</v>
      </c>
      <c r="X1536" s="209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334" t="str">
        <f t="shared" si="1449"/>
        <v>-</v>
      </c>
      <c r="AC1536" s="209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334" t="str">
        <f t="shared" si="1423"/>
        <v>-</v>
      </c>
      <c r="AH1536" s="209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334" t="str">
        <f t="shared" si="1425"/>
        <v>-</v>
      </c>
      <c r="AM1536" s="209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334" t="str">
        <f t="shared" si="1427"/>
        <v>-</v>
      </c>
      <c r="AR1536" s="209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335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335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335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335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335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335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197" t="s">
        <v>1545</v>
      </c>
      <c r="C1537" s="260"/>
      <c r="D1537" s="260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28"/>
      <c r="M1537" s="129"/>
      <c r="N1537" s="130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39" t="str">
        <f t="shared" si="1421"/>
        <v>-</v>
      </c>
      <c r="S1537" s="209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28" t="str">
        <f t="shared" si="1422"/>
        <v>-</v>
      </c>
      <c r="X1537" s="209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334" t="str">
        <f t="shared" si="1449"/>
        <v>-</v>
      </c>
      <c r="AC1537" s="209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334" t="str">
        <f t="shared" si="1423"/>
        <v>-</v>
      </c>
      <c r="AH1537" s="209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334" t="str">
        <f t="shared" si="1425"/>
        <v>-</v>
      </c>
      <c r="AM1537" s="209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334" t="str">
        <f t="shared" si="1427"/>
        <v>-</v>
      </c>
      <c r="AR1537" s="209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335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335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335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335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335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335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197" t="s">
        <v>1546</v>
      </c>
      <c r="C1538" s="260"/>
      <c r="D1538" s="260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28"/>
      <c r="M1538" s="129"/>
      <c r="N1538" s="130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39" t="str">
        <f t="shared" si="1421"/>
        <v>-</v>
      </c>
      <c r="S1538" s="209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28" t="str">
        <f t="shared" si="1422"/>
        <v>-</v>
      </c>
      <c r="X1538" s="209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334" t="str">
        <f t="shared" si="1449"/>
        <v>-</v>
      </c>
      <c r="AC1538" s="209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334" t="str">
        <f t="shared" si="1423"/>
        <v>-</v>
      </c>
      <c r="AH1538" s="209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334" t="str">
        <f t="shared" si="1425"/>
        <v>-</v>
      </c>
      <c r="AM1538" s="209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334" t="str">
        <f t="shared" si="1427"/>
        <v>-</v>
      </c>
      <c r="AR1538" s="209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335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335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335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335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335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335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197" t="s">
        <v>1547</v>
      </c>
      <c r="C1539" s="260"/>
      <c r="D1539" s="260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28"/>
      <c r="M1539" s="129"/>
      <c r="N1539" s="130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39" t="str">
        <f t="shared" si="1421"/>
        <v>-</v>
      </c>
      <c r="S1539" s="209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28" t="str">
        <f t="shared" si="1422"/>
        <v>-</v>
      </c>
      <c r="X1539" s="209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334" t="str">
        <f t="shared" si="1449"/>
        <v>-</v>
      </c>
      <c r="AC1539" s="209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334" t="str">
        <f t="shared" si="1423"/>
        <v>-</v>
      </c>
      <c r="AH1539" s="209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334" t="str">
        <f t="shared" si="1425"/>
        <v>-</v>
      </c>
      <c r="AM1539" s="209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334" t="str">
        <f t="shared" si="1427"/>
        <v>-</v>
      </c>
      <c r="AR1539" s="209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335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335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335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335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335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335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197" t="s">
        <v>1548</v>
      </c>
      <c r="C1540" s="260"/>
      <c r="D1540" s="260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28"/>
      <c r="M1540" s="129"/>
      <c r="N1540" s="130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39" t="str">
        <f t="shared" si="1421"/>
        <v>-</v>
      </c>
      <c r="S1540" s="209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28" t="str">
        <f t="shared" si="1422"/>
        <v>-</v>
      </c>
      <c r="X1540" s="209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334" t="str">
        <f t="shared" si="1449"/>
        <v>-</v>
      </c>
      <c r="AC1540" s="209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334" t="str">
        <f t="shared" si="1423"/>
        <v>-</v>
      </c>
      <c r="AH1540" s="209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334" t="str">
        <f t="shared" si="1425"/>
        <v>-</v>
      </c>
      <c r="AM1540" s="209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334" t="str">
        <f t="shared" si="1427"/>
        <v>-</v>
      </c>
      <c r="AR1540" s="209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335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335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335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335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335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335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197" t="s">
        <v>1549</v>
      </c>
      <c r="C1541" s="260"/>
      <c r="D1541" s="260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28"/>
      <c r="M1541" s="129"/>
      <c r="N1541" s="130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39" t="str">
        <f t="shared" si="1421"/>
        <v>-</v>
      </c>
      <c r="S1541" s="209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28" t="str">
        <f t="shared" si="1422"/>
        <v>-</v>
      </c>
      <c r="X1541" s="209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334" t="str">
        <f t="shared" si="1449"/>
        <v>-</v>
      </c>
      <c r="AC1541" s="209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334" t="str">
        <f t="shared" si="1423"/>
        <v>-</v>
      </c>
      <c r="AH1541" s="209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334" t="str">
        <f t="shared" si="1425"/>
        <v>-</v>
      </c>
      <c r="AM1541" s="209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334" t="str">
        <f t="shared" si="1427"/>
        <v>-</v>
      </c>
      <c r="AR1541" s="209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335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335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335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335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335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335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197" t="s">
        <v>1550</v>
      </c>
      <c r="C1542" s="260"/>
      <c r="D1542" s="260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28"/>
      <c r="M1542" s="129"/>
      <c r="N1542" s="130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39" t="str">
        <f t="shared" si="1421"/>
        <v>-</v>
      </c>
      <c r="S1542" s="209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28" t="str">
        <f t="shared" si="1422"/>
        <v>-</v>
      </c>
      <c r="X1542" s="209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334" t="str">
        <f t="shared" si="1449"/>
        <v>-</v>
      </c>
      <c r="AC1542" s="209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334" t="str">
        <f t="shared" si="1423"/>
        <v>-</v>
      </c>
      <c r="AH1542" s="209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334" t="str">
        <f t="shared" si="1425"/>
        <v>-</v>
      </c>
      <c r="AM1542" s="209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334" t="str">
        <f t="shared" si="1427"/>
        <v>-</v>
      </c>
      <c r="AR1542" s="209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335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335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335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335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335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335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197" t="s">
        <v>1551</v>
      </c>
      <c r="C1543" s="260"/>
      <c r="D1543" s="260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28"/>
      <c r="M1543" s="129"/>
      <c r="N1543" s="130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39" t="str">
        <f t="shared" si="1421"/>
        <v>-</v>
      </c>
      <c r="S1543" s="209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28" t="str">
        <f t="shared" si="1422"/>
        <v>-</v>
      </c>
      <c r="X1543" s="209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334" t="str">
        <f t="shared" si="1449"/>
        <v>-</v>
      </c>
      <c r="AC1543" s="209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334" t="str">
        <f t="shared" si="1423"/>
        <v>-</v>
      </c>
      <c r="AH1543" s="209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334" t="str">
        <f t="shared" si="1425"/>
        <v>-</v>
      </c>
      <c r="AM1543" s="209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334" t="str">
        <f t="shared" si="1427"/>
        <v>-</v>
      </c>
      <c r="AR1543" s="209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335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335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335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335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335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335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197" t="s">
        <v>1552</v>
      </c>
      <c r="C1544" s="260"/>
      <c r="D1544" s="260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28"/>
      <c r="M1544" s="129"/>
      <c r="N1544" s="130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39" t="str">
        <f t="shared" si="1421"/>
        <v>-</v>
      </c>
      <c r="S1544" s="209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28" t="str">
        <f t="shared" si="1422"/>
        <v>-</v>
      </c>
      <c r="X1544" s="209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334" t="str">
        <f t="shared" si="1449"/>
        <v>-</v>
      </c>
      <c r="AC1544" s="209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334" t="str">
        <f t="shared" si="1423"/>
        <v>-</v>
      </c>
      <c r="AH1544" s="209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334" t="str">
        <f t="shared" si="1425"/>
        <v>-</v>
      </c>
      <c r="AM1544" s="209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334" t="str">
        <f t="shared" si="1427"/>
        <v>-</v>
      </c>
      <c r="AR1544" s="209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335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335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335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335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335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335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197" t="s">
        <v>1553</v>
      </c>
      <c r="C1545" s="260"/>
      <c r="D1545" s="260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28"/>
      <c r="M1545" s="129"/>
      <c r="N1545" s="130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39" t="str">
        <f t="shared" si="1421"/>
        <v>-</v>
      </c>
      <c r="S1545" s="209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28" t="str">
        <f t="shared" si="1422"/>
        <v>-</v>
      </c>
      <c r="X1545" s="209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334" t="str">
        <f t="shared" si="1449"/>
        <v>-</v>
      </c>
      <c r="AC1545" s="209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334" t="str">
        <f t="shared" si="1423"/>
        <v>-</v>
      </c>
      <c r="AH1545" s="209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334" t="str">
        <f t="shared" si="1425"/>
        <v>-</v>
      </c>
      <c r="AM1545" s="209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334" t="str">
        <f t="shared" si="1427"/>
        <v>-</v>
      </c>
      <c r="AR1545" s="209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335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335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335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335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335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335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197" t="s">
        <v>1554</v>
      </c>
      <c r="C1546" s="260"/>
      <c r="D1546" s="260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28"/>
      <c r="M1546" s="129"/>
      <c r="N1546" s="130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39" t="str">
        <f t="shared" si="1421"/>
        <v>-</v>
      </c>
      <c r="S1546" s="209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28" t="str">
        <f t="shared" si="1422"/>
        <v>-</v>
      </c>
      <c r="X1546" s="209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334" t="str">
        <f t="shared" si="1449"/>
        <v>-</v>
      </c>
      <c r="AC1546" s="209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334" t="str">
        <f t="shared" si="1423"/>
        <v>-</v>
      </c>
      <c r="AH1546" s="209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334" t="str">
        <f t="shared" si="1425"/>
        <v>-</v>
      </c>
      <c r="AM1546" s="209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334" t="str">
        <f t="shared" si="1427"/>
        <v>-</v>
      </c>
      <c r="AR1546" s="209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335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335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335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335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335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335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197" t="s">
        <v>1555</v>
      </c>
      <c r="C1547" s="260"/>
      <c r="D1547" s="260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28"/>
      <c r="M1547" s="129"/>
      <c r="N1547" s="130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39" t="str">
        <f t="shared" si="1421"/>
        <v>-</v>
      </c>
      <c r="S1547" s="209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28" t="str">
        <f t="shared" si="1422"/>
        <v>-</v>
      </c>
      <c r="X1547" s="209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334" t="str">
        <f t="shared" si="1449"/>
        <v>-</v>
      </c>
      <c r="AC1547" s="209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334" t="str">
        <f t="shared" si="1423"/>
        <v>-</v>
      </c>
      <c r="AH1547" s="209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334" t="str">
        <f t="shared" si="1425"/>
        <v>-</v>
      </c>
      <c r="AM1547" s="209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334" t="str">
        <f t="shared" si="1427"/>
        <v>-</v>
      </c>
      <c r="AR1547" s="209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335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335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335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335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335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335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197" t="s">
        <v>1556</v>
      </c>
      <c r="C1548" s="260"/>
      <c r="D1548" s="260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28"/>
      <c r="M1548" s="129"/>
      <c r="N1548" s="130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39" t="str">
        <f t="shared" si="1421"/>
        <v>-</v>
      </c>
      <c r="S1548" s="209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28" t="str">
        <f t="shared" si="1422"/>
        <v>-</v>
      </c>
      <c r="X1548" s="209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334" t="str">
        <f t="shared" si="1449"/>
        <v>-</v>
      </c>
      <c r="AC1548" s="209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334" t="str">
        <f t="shared" si="1423"/>
        <v>-</v>
      </c>
      <c r="AH1548" s="209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334" t="str">
        <f t="shared" si="1425"/>
        <v>-</v>
      </c>
      <c r="AM1548" s="209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334" t="str">
        <f t="shared" si="1427"/>
        <v>-</v>
      </c>
      <c r="AR1548" s="209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335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335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335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335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335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335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197" t="s">
        <v>1557</v>
      </c>
      <c r="C1549" s="260"/>
      <c r="D1549" s="260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28"/>
      <c r="M1549" s="129"/>
      <c r="N1549" s="130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39" t="str">
        <f t="shared" si="1421"/>
        <v>-</v>
      </c>
      <c r="S1549" s="209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28" t="str">
        <f t="shared" si="1422"/>
        <v>-</v>
      </c>
      <c r="X1549" s="209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334" t="str">
        <f t="shared" si="1449"/>
        <v>-</v>
      </c>
      <c r="AC1549" s="209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334" t="str">
        <f t="shared" si="1423"/>
        <v>-</v>
      </c>
      <c r="AH1549" s="209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334" t="str">
        <f t="shared" si="1425"/>
        <v>-</v>
      </c>
      <c r="AM1549" s="209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334" t="str">
        <f t="shared" si="1427"/>
        <v>-</v>
      </c>
      <c r="AR1549" s="209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335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335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335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335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335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335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197" t="s">
        <v>1558</v>
      </c>
      <c r="C1550" s="260"/>
      <c r="D1550" s="260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28"/>
      <c r="M1550" s="129"/>
      <c r="N1550" s="130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39" t="str">
        <f t="shared" si="1421"/>
        <v>-</v>
      </c>
      <c r="S1550" s="209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28" t="str">
        <f t="shared" si="1422"/>
        <v>-</v>
      </c>
      <c r="X1550" s="209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334" t="str">
        <f t="shared" si="1449"/>
        <v>-</v>
      </c>
      <c r="AC1550" s="209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334" t="str">
        <f t="shared" si="1423"/>
        <v>-</v>
      </c>
      <c r="AH1550" s="209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334" t="str">
        <f t="shared" si="1425"/>
        <v>-</v>
      </c>
      <c r="AM1550" s="209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334" t="str">
        <f t="shared" si="1427"/>
        <v>-</v>
      </c>
      <c r="AR1550" s="209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335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335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335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335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335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335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197" t="s">
        <v>1559</v>
      </c>
      <c r="C1551" s="260"/>
      <c r="D1551" s="260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28"/>
      <c r="M1551" s="129"/>
      <c r="N1551" s="130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39" t="str">
        <f t="shared" si="1421"/>
        <v>-</v>
      </c>
      <c r="S1551" s="209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28" t="str">
        <f t="shared" si="1422"/>
        <v>-</v>
      </c>
      <c r="X1551" s="209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334" t="str">
        <f t="shared" si="1449"/>
        <v>-</v>
      </c>
      <c r="AC1551" s="209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334" t="str">
        <f t="shared" si="1423"/>
        <v>-</v>
      </c>
      <c r="AH1551" s="209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334" t="str">
        <f t="shared" si="1425"/>
        <v>-</v>
      </c>
      <c r="AM1551" s="209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334" t="str">
        <f t="shared" si="1427"/>
        <v>-</v>
      </c>
      <c r="AR1551" s="209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335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335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335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335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335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335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197" t="s">
        <v>1560</v>
      </c>
      <c r="C1552" s="260"/>
      <c r="D1552" s="260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28"/>
      <c r="M1552" s="129"/>
      <c r="N1552" s="130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39" t="str">
        <f t="shared" si="1421"/>
        <v>-</v>
      </c>
      <c r="S1552" s="209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28" t="str">
        <f t="shared" si="1422"/>
        <v>-</v>
      </c>
      <c r="X1552" s="209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334" t="str">
        <f t="shared" si="1449"/>
        <v>-</v>
      </c>
      <c r="AC1552" s="209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334" t="str">
        <f t="shared" si="1423"/>
        <v>-</v>
      </c>
      <c r="AH1552" s="209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334" t="str">
        <f t="shared" si="1425"/>
        <v>-</v>
      </c>
      <c r="AM1552" s="209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334" t="str">
        <f t="shared" si="1427"/>
        <v>-</v>
      </c>
      <c r="AR1552" s="209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335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335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335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335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335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335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197" t="s">
        <v>1561</v>
      </c>
      <c r="C1553" s="260"/>
      <c r="D1553" s="260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28"/>
      <c r="M1553" s="129"/>
      <c r="N1553" s="130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39" t="str">
        <f t="shared" si="1421"/>
        <v>-</v>
      </c>
      <c r="S1553" s="209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28" t="str">
        <f t="shared" si="1422"/>
        <v>-</v>
      </c>
      <c r="X1553" s="209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334" t="str">
        <f t="shared" si="1449"/>
        <v>-</v>
      </c>
      <c r="AC1553" s="209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334" t="str">
        <f t="shared" si="1423"/>
        <v>-</v>
      </c>
      <c r="AH1553" s="209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334" t="str">
        <f t="shared" si="1425"/>
        <v>-</v>
      </c>
      <c r="AM1553" s="209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334" t="str">
        <f t="shared" si="1427"/>
        <v>-</v>
      </c>
      <c r="AR1553" s="209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335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335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335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335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335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335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197" t="s">
        <v>1562</v>
      </c>
      <c r="C1554" s="260"/>
      <c r="D1554" s="260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28"/>
      <c r="M1554" s="129"/>
      <c r="N1554" s="130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39" t="str">
        <f t="shared" si="1421"/>
        <v>-</v>
      </c>
      <c r="S1554" s="209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28" t="str">
        <f t="shared" si="1422"/>
        <v>-</v>
      </c>
      <c r="X1554" s="209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334" t="str">
        <f t="shared" si="1449"/>
        <v>-</v>
      </c>
      <c r="AC1554" s="209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334" t="str">
        <f t="shared" si="1423"/>
        <v>-</v>
      </c>
      <c r="AH1554" s="209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334" t="str">
        <f t="shared" si="1425"/>
        <v>-</v>
      </c>
      <c r="AM1554" s="209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334" t="str">
        <f t="shared" si="1427"/>
        <v>-</v>
      </c>
      <c r="AR1554" s="209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335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335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335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335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335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335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197" t="s">
        <v>1563</v>
      </c>
      <c r="C1555" s="260"/>
      <c r="D1555" s="260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28"/>
      <c r="M1555" s="129"/>
      <c r="N1555" s="130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39" t="str">
        <f t="shared" si="1421"/>
        <v>-</v>
      </c>
      <c r="S1555" s="209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28" t="str">
        <f t="shared" si="1422"/>
        <v>-</v>
      </c>
      <c r="X1555" s="209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334" t="str">
        <f t="shared" si="1449"/>
        <v>-</v>
      </c>
      <c r="AC1555" s="209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334" t="str">
        <f t="shared" si="1423"/>
        <v>-</v>
      </c>
      <c r="AH1555" s="209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334" t="str">
        <f t="shared" si="1425"/>
        <v>-</v>
      </c>
      <c r="AM1555" s="209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334" t="str">
        <f t="shared" si="1427"/>
        <v>-</v>
      </c>
      <c r="AR1555" s="209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335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335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335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335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335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335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197" t="s">
        <v>1564</v>
      </c>
      <c r="C1556" s="260"/>
      <c r="D1556" s="260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28"/>
      <c r="M1556" s="129"/>
      <c r="N1556" s="130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39" t="str">
        <f t="shared" si="1421"/>
        <v>-</v>
      </c>
      <c r="S1556" s="209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28" t="str">
        <f t="shared" si="1422"/>
        <v>-</v>
      </c>
      <c r="X1556" s="209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334" t="str">
        <f t="shared" si="1449"/>
        <v>-</v>
      </c>
      <c r="AC1556" s="209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334" t="str">
        <f t="shared" si="1423"/>
        <v>-</v>
      </c>
      <c r="AH1556" s="209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334" t="str">
        <f t="shared" si="1425"/>
        <v>-</v>
      </c>
      <c r="AM1556" s="209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334" t="str">
        <f t="shared" si="1427"/>
        <v>-</v>
      </c>
      <c r="AR1556" s="209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335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335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335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335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335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335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197" t="s">
        <v>1565</v>
      </c>
      <c r="C1557" s="260"/>
      <c r="D1557" s="260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28"/>
      <c r="M1557" s="129"/>
      <c r="N1557" s="130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39" t="str">
        <f t="shared" si="1421"/>
        <v>-</v>
      </c>
      <c r="S1557" s="209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28" t="str">
        <f t="shared" si="1422"/>
        <v>-</v>
      </c>
      <c r="X1557" s="209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334" t="str">
        <f t="shared" si="1449"/>
        <v>-</v>
      </c>
      <c r="AC1557" s="209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334" t="str">
        <f t="shared" si="1423"/>
        <v>-</v>
      </c>
      <c r="AH1557" s="209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334" t="str">
        <f t="shared" si="1425"/>
        <v>-</v>
      </c>
      <c r="AM1557" s="209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334" t="str">
        <f t="shared" si="1427"/>
        <v>-</v>
      </c>
      <c r="AR1557" s="209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335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335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335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335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335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335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197" t="s">
        <v>1566</v>
      </c>
      <c r="C1558" s="260"/>
      <c r="D1558" s="260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28"/>
      <c r="M1558" s="129"/>
      <c r="N1558" s="130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39" t="str">
        <f t="shared" si="1421"/>
        <v>-</v>
      </c>
      <c r="S1558" s="209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28" t="str">
        <f t="shared" si="1422"/>
        <v>-</v>
      </c>
      <c r="X1558" s="209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334" t="str">
        <f t="shared" si="1449"/>
        <v>-</v>
      </c>
      <c r="AC1558" s="209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334" t="str">
        <f t="shared" si="1423"/>
        <v>-</v>
      </c>
      <c r="AH1558" s="209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334" t="str">
        <f t="shared" si="1425"/>
        <v>-</v>
      </c>
      <c r="AM1558" s="209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334" t="str">
        <f t="shared" si="1427"/>
        <v>-</v>
      </c>
      <c r="AR1558" s="209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335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335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335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335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335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335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197" t="s">
        <v>1567</v>
      </c>
      <c r="C1559" s="260"/>
      <c r="D1559" s="260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28"/>
      <c r="M1559" s="129"/>
      <c r="N1559" s="130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39" t="str">
        <f t="shared" si="1421"/>
        <v>-</v>
      </c>
      <c r="S1559" s="209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28" t="str">
        <f t="shared" si="1422"/>
        <v>-</v>
      </c>
      <c r="X1559" s="209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334" t="str">
        <f t="shared" si="1449"/>
        <v>-</v>
      </c>
      <c r="AC1559" s="209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334" t="str">
        <f t="shared" si="1423"/>
        <v>-</v>
      </c>
      <c r="AH1559" s="209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334" t="str">
        <f t="shared" si="1425"/>
        <v>-</v>
      </c>
      <c r="AM1559" s="209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334" t="str">
        <f t="shared" si="1427"/>
        <v>-</v>
      </c>
      <c r="AR1559" s="209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335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335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335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335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335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335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197" t="s">
        <v>1568</v>
      </c>
      <c r="C1560" s="260"/>
      <c r="D1560" s="260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28"/>
      <c r="M1560" s="129"/>
      <c r="N1560" s="130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39" t="str">
        <f t="shared" si="1421"/>
        <v>-</v>
      </c>
      <c r="S1560" s="209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28" t="str">
        <f t="shared" si="1422"/>
        <v>-</v>
      </c>
      <c r="X1560" s="209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334" t="str">
        <f t="shared" si="1449"/>
        <v>-</v>
      </c>
      <c r="AC1560" s="209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334" t="str">
        <f t="shared" si="1423"/>
        <v>-</v>
      </c>
      <c r="AH1560" s="209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334" t="str">
        <f t="shared" si="1425"/>
        <v>-</v>
      </c>
      <c r="AM1560" s="209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334" t="str">
        <f t="shared" si="1427"/>
        <v>-</v>
      </c>
      <c r="AR1560" s="209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335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335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335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335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335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335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197" t="s">
        <v>1569</v>
      </c>
      <c r="C1561" s="260"/>
      <c r="D1561" s="260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28"/>
      <c r="M1561" s="129"/>
      <c r="N1561" s="130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39" t="str">
        <f t="shared" si="1421"/>
        <v>-</v>
      </c>
      <c r="S1561" s="209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28" t="str">
        <f t="shared" si="1422"/>
        <v>-</v>
      </c>
      <c r="X1561" s="209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334" t="str">
        <f t="shared" si="1449"/>
        <v>-</v>
      </c>
      <c r="AC1561" s="209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334" t="str">
        <f t="shared" si="1423"/>
        <v>-</v>
      </c>
      <c r="AH1561" s="209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334" t="str">
        <f t="shared" si="1425"/>
        <v>-</v>
      </c>
      <c r="AM1561" s="209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334" t="str">
        <f t="shared" si="1427"/>
        <v>-</v>
      </c>
      <c r="AR1561" s="209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335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335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335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335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335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335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197" t="s">
        <v>1570</v>
      </c>
      <c r="C1562" s="260"/>
      <c r="D1562" s="260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28"/>
      <c r="M1562" s="129"/>
      <c r="N1562" s="130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39" t="str">
        <f t="shared" si="1421"/>
        <v>-</v>
      </c>
      <c r="S1562" s="209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28" t="str">
        <f t="shared" si="1422"/>
        <v>-</v>
      </c>
      <c r="X1562" s="209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334" t="str">
        <f t="shared" si="1449"/>
        <v>-</v>
      </c>
      <c r="AC1562" s="209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334" t="str">
        <f t="shared" si="1423"/>
        <v>-</v>
      </c>
      <c r="AH1562" s="209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334" t="str">
        <f t="shared" si="1425"/>
        <v>-</v>
      </c>
      <c r="AM1562" s="209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334" t="str">
        <f t="shared" si="1427"/>
        <v>-</v>
      </c>
      <c r="AR1562" s="209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335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335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335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335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335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335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197" t="s">
        <v>1571</v>
      </c>
      <c r="C1563" s="260"/>
      <c r="D1563" s="260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28"/>
      <c r="M1563" s="129"/>
      <c r="N1563" s="130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39" t="str">
        <f t="shared" si="1421"/>
        <v>-</v>
      </c>
      <c r="S1563" s="209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28" t="str">
        <f t="shared" si="1422"/>
        <v>-</v>
      </c>
      <c r="X1563" s="209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334" t="str">
        <f t="shared" si="1449"/>
        <v>-</v>
      </c>
      <c r="AC1563" s="209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334" t="str">
        <f t="shared" si="1423"/>
        <v>-</v>
      </c>
      <c r="AH1563" s="209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334" t="str">
        <f t="shared" si="1425"/>
        <v>-</v>
      </c>
      <c r="AM1563" s="209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334" t="str">
        <f t="shared" si="1427"/>
        <v>-</v>
      </c>
      <c r="AR1563" s="209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335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335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335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335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335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335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197" t="s">
        <v>1572</v>
      </c>
      <c r="C1564" s="260"/>
      <c r="D1564" s="260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28"/>
      <c r="M1564" s="129"/>
      <c r="N1564" s="130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39" t="str">
        <f t="shared" si="1421"/>
        <v>-</v>
      </c>
      <c r="S1564" s="209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28" t="str">
        <f t="shared" si="1422"/>
        <v>-</v>
      </c>
      <c r="X1564" s="209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334" t="str">
        <f t="shared" si="1449"/>
        <v>-</v>
      </c>
      <c r="AC1564" s="209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334" t="str">
        <f t="shared" si="1423"/>
        <v>-</v>
      </c>
      <c r="AH1564" s="209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334" t="str">
        <f t="shared" si="1425"/>
        <v>-</v>
      </c>
      <c r="AM1564" s="209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334" t="str">
        <f t="shared" si="1427"/>
        <v>-</v>
      </c>
      <c r="AR1564" s="209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335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335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335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335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335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335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197" t="s">
        <v>1573</v>
      </c>
      <c r="C1565" s="260"/>
      <c r="D1565" s="260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28"/>
      <c r="M1565" s="129"/>
      <c r="N1565" s="130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39" t="str">
        <f t="shared" si="1421"/>
        <v>-</v>
      </c>
      <c r="S1565" s="209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28" t="str">
        <f t="shared" si="1422"/>
        <v>-</v>
      </c>
      <c r="X1565" s="209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334" t="str">
        <f t="shared" si="1449"/>
        <v>-</v>
      </c>
      <c r="AC1565" s="209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334" t="str">
        <f t="shared" si="1423"/>
        <v>-</v>
      </c>
      <c r="AH1565" s="209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334" t="str">
        <f t="shared" si="1425"/>
        <v>-</v>
      </c>
      <c r="AM1565" s="209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334" t="str">
        <f t="shared" si="1427"/>
        <v>-</v>
      </c>
      <c r="AR1565" s="209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335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335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335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335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335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335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197" t="s">
        <v>1574</v>
      </c>
      <c r="C1566" s="260"/>
      <c r="D1566" s="260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28"/>
      <c r="M1566" s="129"/>
      <c r="N1566" s="130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39" t="str">
        <f t="shared" si="1421"/>
        <v>-</v>
      </c>
      <c r="S1566" s="209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28" t="str">
        <f t="shared" si="1422"/>
        <v>-</v>
      </c>
      <c r="X1566" s="209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334" t="str">
        <f t="shared" si="1449"/>
        <v>-</v>
      </c>
      <c r="AC1566" s="209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334" t="str">
        <f t="shared" si="1423"/>
        <v>-</v>
      </c>
      <c r="AH1566" s="209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334" t="str">
        <f t="shared" si="1425"/>
        <v>-</v>
      </c>
      <c r="AM1566" s="209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334" t="str">
        <f t="shared" si="1427"/>
        <v>-</v>
      </c>
      <c r="AR1566" s="209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335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335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335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335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335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335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197" t="s">
        <v>1575</v>
      </c>
      <c r="C1567" s="260"/>
      <c r="D1567" s="260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28"/>
      <c r="M1567" s="129"/>
      <c r="N1567" s="130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39" t="str">
        <f t="shared" si="1421"/>
        <v>-</v>
      </c>
      <c r="S1567" s="209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28" t="str">
        <f t="shared" si="1422"/>
        <v>-</v>
      </c>
      <c r="X1567" s="209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334" t="str">
        <f t="shared" si="1449"/>
        <v>-</v>
      </c>
      <c r="AC1567" s="209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334" t="str">
        <f t="shared" si="1423"/>
        <v>-</v>
      </c>
      <c r="AH1567" s="209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334" t="str">
        <f t="shared" si="1425"/>
        <v>-</v>
      </c>
      <c r="AM1567" s="209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334" t="str">
        <f t="shared" si="1427"/>
        <v>-</v>
      </c>
      <c r="AR1567" s="209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335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335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335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335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335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335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197" t="s">
        <v>1576</v>
      </c>
      <c r="C1568" s="260"/>
      <c r="D1568" s="260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28"/>
      <c r="M1568" s="129"/>
      <c r="N1568" s="130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39" t="str">
        <f t="shared" si="1421"/>
        <v>-</v>
      </c>
      <c r="S1568" s="209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28" t="str">
        <f t="shared" si="1422"/>
        <v>-</v>
      </c>
      <c r="X1568" s="209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334" t="str">
        <f t="shared" si="1449"/>
        <v>-</v>
      </c>
      <c r="AC1568" s="209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334" t="str">
        <f t="shared" si="1423"/>
        <v>-</v>
      </c>
      <c r="AH1568" s="209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334" t="str">
        <f t="shared" si="1425"/>
        <v>-</v>
      </c>
      <c r="AM1568" s="209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334" t="str">
        <f t="shared" si="1427"/>
        <v>-</v>
      </c>
      <c r="AR1568" s="209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335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335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335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335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335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335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197" t="s">
        <v>1577</v>
      </c>
      <c r="C1569" s="260"/>
      <c r="D1569" s="260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28"/>
      <c r="M1569" s="129"/>
      <c r="N1569" s="130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39" t="str">
        <f t="shared" si="1421"/>
        <v>-</v>
      </c>
      <c r="S1569" s="209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28" t="str">
        <f t="shared" si="1422"/>
        <v>-</v>
      </c>
      <c r="X1569" s="209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334" t="str">
        <f t="shared" si="1449"/>
        <v>-</v>
      </c>
      <c r="AC1569" s="209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334" t="str">
        <f t="shared" si="1423"/>
        <v>-</v>
      </c>
      <c r="AH1569" s="209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334" t="str">
        <f t="shared" si="1425"/>
        <v>-</v>
      </c>
      <c r="AM1569" s="209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334" t="str">
        <f t="shared" si="1427"/>
        <v>-</v>
      </c>
      <c r="AR1569" s="209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335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335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335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335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335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335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197" t="s">
        <v>1578</v>
      </c>
      <c r="C1570" s="260"/>
      <c r="D1570" s="260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28"/>
      <c r="M1570" s="129"/>
      <c r="N1570" s="130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39" t="str">
        <f t="shared" si="1421"/>
        <v>-</v>
      </c>
      <c r="S1570" s="209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28" t="str">
        <f t="shared" si="1422"/>
        <v>-</v>
      </c>
      <c r="X1570" s="209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334" t="str">
        <f t="shared" si="1449"/>
        <v>-</v>
      </c>
      <c r="AC1570" s="209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334" t="str">
        <f t="shared" si="1423"/>
        <v>-</v>
      </c>
      <c r="AH1570" s="209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334" t="str">
        <f t="shared" si="1425"/>
        <v>-</v>
      </c>
      <c r="AM1570" s="209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334" t="str">
        <f t="shared" si="1427"/>
        <v>-</v>
      </c>
      <c r="AR1570" s="209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335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335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335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335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335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335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197" t="s">
        <v>1579</v>
      </c>
      <c r="C1571" s="260"/>
      <c r="D1571" s="260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28"/>
      <c r="M1571" s="129"/>
      <c r="N1571" s="130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39" t="str">
        <f t="shared" si="1421"/>
        <v>-</v>
      </c>
      <c r="S1571" s="209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28" t="str">
        <f t="shared" si="1422"/>
        <v>-</v>
      </c>
      <c r="X1571" s="209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334" t="str">
        <f t="shared" si="1449"/>
        <v>-</v>
      </c>
      <c r="AC1571" s="209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334" t="str">
        <f t="shared" si="1423"/>
        <v>-</v>
      </c>
      <c r="AH1571" s="209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334" t="str">
        <f t="shared" si="1425"/>
        <v>-</v>
      </c>
      <c r="AM1571" s="209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334" t="str">
        <f t="shared" si="1427"/>
        <v>-</v>
      </c>
      <c r="AR1571" s="209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335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335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335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335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335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335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197" t="s">
        <v>1580</v>
      </c>
      <c r="C1572" s="260"/>
      <c r="D1572" s="260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28"/>
      <c r="M1572" s="129"/>
      <c r="N1572" s="130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39" t="str">
        <f t="shared" ref="R1572:R1635" si="1481">IF(AND($C1572&gt;0,$F1572="Electricité",$D1572&lt;DATEVALUE("30/06/2023")),P1572,"-")</f>
        <v>-</v>
      </c>
      <c r="S1572" s="209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28" t="str">
        <f t="shared" ref="W1572:X1635" si="1482">IF(AND($C1572&gt;0,$F1572="Electricité",$D1572&lt;DATEVALUE("30/06/2023")),U1572,"-")</f>
        <v>-</v>
      </c>
      <c r="X1572" s="209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334" t="str">
        <f t="shared" si="1449"/>
        <v>-</v>
      </c>
      <c r="AC1572" s="209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334" t="str">
        <f t="shared" ref="AG1572:AG1635" si="1483">IF(AND($C1572&gt;0,$F1572="Electricité",$D1572&lt;DATEVALUE("30/06/2023")),AE1572,"-")</f>
        <v>-</v>
      </c>
      <c r="AH1572" s="209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334" t="str">
        <f t="shared" ref="AL1572:AL1635" si="1485">IF(AND($C1572&gt;0,$F1572="Electricité",$D1572&lt;DATEVALUE("30/06/2023")),AJ1572,"-")</f>
        <v>-</v>
      </c>
      <c r="AM1572" s="209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334" t="str">
        <f t="shared" ref="AQ1572:AQ1635" si="1487">IF(AND($C1572&gt;0,$F1572="Electricité",$D1572&lt;DATEVALUE("30/06/2023")),AO1572,"-")</f>
        <v>-</v>
      </c>
      <c r="AR1572" s="209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335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335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335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335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335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335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197" t="s">
        <v>1581</v>
      </c>
      <c r="C1573" s="260"/>
      <c r="D1573" s="260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28"/>
      <c r="M1573" s="129"/>
      <c r="N1573" s="130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39" t="str">
        <f t="shared" si="1481"/>
        <v>-</v>
      </c>
      <c r="S1573" s="209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28" t="str">
        <f t="shared" si="1482"/>
        <v>-</v>
      </c>
      <c r="X1573" s="209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334" t="str">
        <f t="shared" ref="AB1573:AC1636" si="1509">IF(AND($C1573&gt;0,$F1573="Electricité",$D1573&lt;DATEVALUE("30/06/2023")),Z1573,"-")</f>
        <v>-</v>
      </c>
      <c r="AC1573" s="209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334" t="str">
        <f t="shared" si="1483"/>
        <v>-</v>
      </c>
      <c r="AH1573" s="209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334" t="str">
        <f t="shared" si="1485"/>
        <v>-</v>
      </c>
      <c r="AM1573" s="209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334" t="str">
        <f t="shared" si="1487"/>
        <v>-</v>
      </c>
      <c r="AR1573" s="209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335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335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335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335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335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335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197" t="s">
        <v>1582</v>
      </c>
      <c r="C1574" s="260"/>
      <c r="D1574" s="260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28"/>
      <c r="M1574" s="129"/>
      <c r="N1574" s="130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39" t="str">
        <f t="shared" si="1481"/>
        <v>-</v>
      </c>
      <c r="S1574" s="209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28" t="str">
        <f t="shared" si="1482"/>
        <v>-</v>
      </c>
      <c r="X1574" s="209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334" t="str">
        <f t="shared" si="1509"/>
        <v>-</v>
      </c>
      <c r="AC1574" s="209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334" t="str">
        <f t="shared" si="1483"/>
        <v>-</v>
      </c>
      <c r="AH1574" s="209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334" t="str">
        <f t="shared" si="1485"/>
        <v>-</v>
      </c>
      <c r="AM1574" s="209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334" t="str">
        <f t="shared" si="1487"/>
        <v>-</v>
      </c>
      <c r="AR1574" s="209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335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335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335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335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335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335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197" t="s">
        <v>1583</v>
      </c>
      <c r="C1575" s="260"/>
      <c r="D1575" s="260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28"/>
      <c r="M1575" s="129"/>
      <c r="N1575" s="130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39" t="str">
        <f t="shared" si="1481"/>
        <v>-</v>
      </c>
      <c r="S1575" s="209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28" t="str">
        <f t="shared" si="1482"/>
        <v>-</v>
      </c>
      <c r="X1575" s="209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334" t="str">
        <f t="shared" si="1509"/>
        <v>-</v>
      </c>
      <c r="AC1575" s="209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334" t="str">
        <f t="shared" si="1483"/>
        <v>-</v>
      </c>
      <c r="AH1575" s="209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334" t="str">
        <f t="shared" si="1485"/>
        <v>-</v>
      </c>
      <c r="AM1575" s="209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334" t="str">
        <f t="shared" si="1487"/>
        <v>-</v>
      </c>
      <c r="AR1575" s="209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335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335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335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335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335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335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197" t="s">
        <v>1584</v>
      </c>
      <c r="C1576" s="260"/>
      <c r="D1576" s="260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28"/>
      <c r="M1576" s="129"/>
      <c r="N1576" s="130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39" t="str">
        <f t="shared" si="1481"/>
        <v>-</v>
      </c>
      <c r="S1576" s="209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28" t="str">
        <f t="shared" si="1482"/>
        <v>-</v>
      </c>
      <c r="X1576" s="209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334" t="str">
        <f t="shared" si="1509"/>
        <v>-</v>
      </c>
      <c r="AC1576" s="209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334" t="str">
        <f t="shared" si="1483"/>
        <v>-</v>
      </c>
      <c r="AH1576" s="209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334" t="str">
        <f t="shared" si="1485"/>
        <v>-</v>
      </c>
      <c r="AM1576" s="209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334" t="str">
        <f t="shared" si="1487"/>
        <v>-</v>
      </c>
      <c r="AR1576" s="209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335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335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335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335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335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335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197" t="s">
        <v>1585</v>
      </c>
      <c r="C1577" s="260"/>
      <c r="D1577" s="260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28"/>
      <c r="M1577" s="129"/>
      <c r="N1577" s="130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39" t="str">
        <f t="shared" si="1481"/>
        <v>-</v>
      </c>
      <c r="S1577" s="209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28" t="str">
        <f t="shared" si="1482"/>
        <v>-</v>
      </c>
      <c r="X1577" s="209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334" t="str">
        <f t="shared" si="1509"/>
        <v>-</v>
      </c>
      <c r="AC1577" s="209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334" t="str">
        <f t="shared" si="1483"/>
        <v>-</v>
      </c>
      <c r="AH1577" s="209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334" t="str">
        <f t="shared" si="1485"/>
        <v>-</v>
      </c>
      <c r="AM1577" s="209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334" t="str">
        <f t="shared" si="1487"/>
        <v>-</v>
      </c>
      <c r="AR1577" s="209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335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335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335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335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335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335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197" t="s">
        <v>1586</v>
      </c>
      <c r="C1578" s="260"/>
      <c r="D1578" s="260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28"/>
      <c r="M1578" s="129"/>
      <c r="N1578" s="130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39" t="str">
        <f t="shared" si="1481"/>
        <v>-</v>
      </c>
      <c r="S1578" s="209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28" t="str">
        <f t="shared" si="1482"/>
        <v>-</v>
      </c>
      <c r="X1578" s="209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334" t="str">
        <f t="shared" si="1509"/>
        <v>-</v>
      </c>
      <c r="AC1578" s="209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334" t="str">
        <f t="shared" si="1483"/>
        <v>-</v>
      </c>
      <c r="AH1578" s="209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334" t="str">
        <f t="shared" si="1485"/>
        <v>-</v>
      </c>
      <c r="AM1578" s="209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334" t="str">
        <f t="shared" si="1487"/>
        <v>-</v>
      </c>
      <c r="AR1578" s="209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335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335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335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335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335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335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197" t="s">
        <v>1587</v>
      </c>
      <c r="C1579" s="260"/>
      <c r="D1579" s="260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28"/>
      <c r="M1579" s="129"/>
      <c r="N1579" s="130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39" t="str">
        <f t="shared" si="1481"/>
        <v>-</v>
      </c>
      <c r="S1579" s="209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28" t="str">
        <f t="shared" si="1482"/>
        <v>-</v>
      </c>
      <c r="X1579" s="209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334" t="str">
        <f t="shared" si="1509"/>
        <v>-</v>
      </c>
      <c r="AC1579" s="209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334" t="str">
        <f t="shared" si="1483"/>
        <v>-</v>
      </c>
      <c r="AH1579" s="209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334" t="str">
        <f t="shared" si="1485"/>
        <v>-</v>
      </c>
      <c r="AM1579" s="209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334" t="str">
        <f t="shared" si="1487"/>
        <v>-</v>
      </c>
      <c r="AR1579" s="209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335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335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335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335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335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335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197" t="s">
        <v>1588</v>
      </c>
      <c r="C1580" s="260"/>
      <c r="D1580" s="260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28"/>
      <c r="M1580" s="129"/>
      <c r="N1580" s="130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39" t="str">
        <f t="shared" si="1481"/>
        <v>-</v>
      </c>
      <c r="S1580" s="209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28" t="str">
        <f t="shared" si="1482"/>
        <v>-</v>
      </c>
      <c r="X1580" s="209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334" t="str">
        <f t="shared" si="1509"/>
        <v>-</v>
      </c>
      <c r="AC1580" s="209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334" t="str">
        <f t="shared" si="1483"/>
        <v>-</v>
      </c>
      <c r="AH1580" s="209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334" t="str">
        <f t="shared" si="1485"/>
        <v>-</v>
      </c>
      <c r="AM1580" s="209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334" t="str">
        <f t="shared" si="1487"/>
        <v>-</v>
      </c>
      <c r="AR1580" s="209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335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335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335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335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335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335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197" t="s">
        <v>1589</v>
      </c>
      <c r="C1581" s="260"/>
      <c r="D1581" s="260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28"/>
      <c r="M1581" s="129"/>
      <c r="N1581" s="130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39" t="str">
        <f t="shared" si="1481"/>
        <v>-</v>
      </c>
      <c r="S1581" s="209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28" t="str">
        <f t="shared" si="1482"/>
        <v>-</v>
      </c>
      <c r="X1581" s="209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334" t="str">
        <f t="shared" si="1509"/>
        <v>-</v>
      </c>
      <c r="AC1581" s="209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334" t="str">
        <f t="shared" si="1483"/>
        <v>-</v>
      </c>
      <c r="AH1581" s="209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334" t="str">
        <f t="shared" si="1485"/>
        <v>-</v>
      </c>
      <c r="AM1581" s="209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334" t="str">
        <f t="shared" si="1487"/>
        <v>-</v>
      </c>
      <c r="AR1581" s="209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335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335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335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335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335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335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197" t="s">
        <v>1590</v>
      </c>
      <c r="C1582" s="260"/>
      <c r="D1582" s="260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28"/>
      <c r="M1582" s="129"/>
      <c r="N1582" s="130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39" t="str">
        <f t="shared" si="1481"/>
        <v>-</v>
      </c>
      <c r="S1582" s="209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28" t="str">
        <f t="shared" si="1482"/>
        <v>-</v>
      </c>
      <c r="X1582" s="209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334" t="str">
        <f t="shared" si="1509"/>
        <v>-</v>
      </c>
      <c r="AC1582" s="209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334" t="str">
        <f t="shared" si="1483"/>
        <v>-</v>
      </c>
      <c r="AH1582" s="209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334" t="str">
        <f t="shared" si="1485"/>
        <v>-</v>
      </c>
      <c r="AM1582" s="209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334" t="str">
        <f t="shared" si="1487"/>
        <v>-</v>
      </c>
      <c r="AR1582" s="209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335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335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335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335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335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335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197" t="s">
        <v>1591</v>
      </c>
      <c r="C1583" s="260"/>
      <c r="D1583" s="260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28"/>
      <c r="M1583" s="129"/>
      <c r="N1583" s="130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39" t="str">
        <f t="shared" si="1481"/>
        <v>-</v>
      </c>
      <c r="S1583" s="209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28" t="str">
        <f t="shared" si="1482"/>
        <v>-</v>
      </c>
      <c r="X1583" s="209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334" t="str">
        <f t="shared" si="1509"/>
        <v>-</v>
      </c>
      <c r="AC1583" s="209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334" t="str">
        <f t="shared" si="1483"/>
        <v>-</v>
      </c>
      <c r="AH1583" s="209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334" t="str">
        <f t="shared" si="1485"/>
        <v>-</v>
      </c>
      <c r="AM1583" s="209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334" t="str">
        <f t="shared" si="1487"/>
        <v>-</v>
      </c>
      <c r="AR1583" s="209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335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335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335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335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335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335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197" t="s">
        <v>1592</v>
      </c>
      <c r="C1584" s="260"/>
      <c r="D1584" s="260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28"/>
      <c r="M1584" s="129"/>
      <c r="N1584" s="130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39" t="str">
        <f t="shared" si="1481"/>
        <v>-</v>
      </c>
      <c r="S1584" s="209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28" t="str">
        <f t="shared" si="1482"/>
        <v>-</v>
      </c>
      <c r="X1584" s="209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334" t="str">
        <f t="shared" si="1509"/>
        <v>-</v>
      </c>
      <c r="AC1584" s="209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334" t="str">
        <f t="shared" si="1483"/>
        <v>-</v>
      </c>
      <c r="AH1584" s="209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334" t="str">
        <f t="shared" si="1485"/>
        <v>-</v>
      </c>
      <c r="AM1584" s="209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334" t="str">
        <f t="shared" si="1487"/>
        <v>-</v>
      </c>
      <c r="AR1584" s="209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335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335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335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335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335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335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197" t="s">
        <v>1593</v>
      </c>
      <c r="C1585" s="260"/>
      <c r="D1585" s="260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28"/>
      <c r="M1585" s="129"/>
      <c r="N1585" s="130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39" t="str">
        <f t="shared" si="1481"/>
        <v>-</v>
      </c>
      <c r="S1585" s="209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28" t="str">
        <f t="shared" si="1482"/>
        <v>-</v>
      </c>
      <c r="X1585" s="209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334" t="str">
        <f t="shared" si="1509"/>
        <v>-</v>
      </c>
      <c r="AC1585" s="209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334" t="str">
        <f t="shared" si="1483"/>
        <v>-</v>
      </c>
      <c r="AH1585" s="209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334" t="str">
        <f t="shared" si="1485"/>
        <v>-</v>
      </c>
      <c r="AM1585" s="209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334" t="str">
        <f t="shared" si="1487"/>
        <v>-</v>
      </c>
      <c r="AR1585" s="209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335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335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335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335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335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335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197" t="s">
        <v>1594</v>
      </c>
      <c r="C1586" s="260"/>
      <c r="D1586" s="260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28"/>
      <c r="M1586" s="129"/>
      <c r="N1586" s="130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39" t="str">
        <f t="shared" si="1481"/>
        <v>-</v>
      </c>
      <c r="S1586" s="209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28" t="str">
        <f t="shared" si="1482"/>
        <v>-</v>
      </c>
      <c r="X1586" s="209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334" t="str">
        <f t="shared" si="1509"/>
        <v>-</v>
      </c>
      <c r="AC1586" s="209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334" t="str">
        <f t="shared" si="1483"/>
        <v>-</v>
      </c>
      <c r="AH1586" s="209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334" t="str">
        <f t="shared" si="1485"/>
        <v>-</v>
      </c>
      <c r="AM1586" s="209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334" t="str">
        <f t="shared" si="1487"/>
        <v>-</v>
      </c>
      <c r="AR1586" s="209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335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335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335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335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335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335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197" t="s">
        <v>1595</v>
      </c>
      <c r="C1587" s="260"/>
      <c r="D1587" s="260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28"/>
      <c r="M1587" s="129"/>
      <c r="N1587" s="130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39" t="str">
        <f t="shared" si="1481"/>
        <v>-</v>
      </c>
      <c r="S1587" s="209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28" t="str">
        <f t="shared" si="1482"/>
        <v>-</v>
      </c>
      <c r="X1587" s="209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334" t="str">
        <f t="shared" si="1509"/>
        <v>-</v>
      </c>
      <c r="AC1587" s="209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334" t="str">
        <f t="shared" si="1483"/>
        <v>-</v>
      </c>
      <c r="AH1587" s="209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334" t="str">
        <f t="shared" si="1485"/>
        <v>-</v>
      </c>
      <c r="AM1587" s="209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334" t="str">
        <f t="shared" si="1487"/>
        <v>-</v>
      </c>
      <c r="AR1587" s="209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335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335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335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335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335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335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197" t="s">
        <v>1596</v>
      </c>
      <c r="C1588" s="260"/>
      <c r="D1588" s="260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28"/>
      <c r="M1588" s="129"/>
      <c r="N1588" s="130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39" t="str">
        <f t="shared" si="1481"/>
        <v>-</v>
      </c>
      <c r="S1588" s="209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28" t="str">
        <f t="shared" si="1482"/>
        <v>-</v>
      </c>
      <c r="X1588" s="209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334" t="str">
        <f t="shared" si="1509"/>
        <v>-</v>
      </c>
      <c r="AC1588" s="209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334" t="str">
        <f t="shared" si="1483"/>
        <v>-</v>
      </c>
      <c r="AH1588" s="209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334" t="str">
        <f t="shared" si="1485"/>
        <v>-</v>
      </c>
      <c r="AM1588" s="209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334" t="str">
        <f t="shared" si="1487"/>
        <v>-</v>
      </c>
      <c r="AR1588" s="209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335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335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335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335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335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335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197" t="s">
        <v>1597</v>
      </c>
      <c r="C1589" s="260"/>
      <c r="D1589" s="260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28"/>
      <c r="M1589" s="129"/>
      <c r="N1589" s="130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39" t="str">
        <f t="shared" si="1481"/>
        <v>-</v>
      </c>
      <c r="S1589" s="209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28" t="str">
        <f t="shared" si="1482"/>
        <v>-</v>
      </c>
      <c r="X1589" s="209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334" t="str">
        <f t="shared" si="1509"/>
        <v>-</v>
      </c>
      <c r="AC1589" s="209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334" t="str">
        <f t="shared" si="1483"/>
        <v>-</v>
      </c>
      <c r="AH1589" s="209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334" t="str">
        <f t="shared" si="1485"/>
        <v>-</v>
      </c>
      <c r="AM1589" s="209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334" t="str">
        <f t="shared" si="1487"/>
        <v>-</v>
      </c>
      <c r="AR1589" s="209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335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335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335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335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335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335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197" t="s">
        <v>1598</v>
      </c>
      <c r="C1590" s="260"/>
      <c r="D1590" s="260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28"/>
      <c r="M1590" s="129"/>
      <c r="N1590" s="130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39" t="str">
        <f t="shared" si="1481"/>
        <v>-</v>
      </c>
      <c r="S1590" s="209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28" t="str">
        <f t="shared" si="1482"/>
        <v>-</v>
      </c>
      <c r="X1590" s="209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334" t="str">
        <f t="shared" si="1509"/>
        <v>-</v>
      </c>
      <c r="AC1590" s="209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334" t="str">
        <f t="shared" si="1483"/>
        <v>-</v>
      </c>
      <c r="AH1590" s="209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334" t="str">
        <f t="shared" si="1485"/>
        <v>-</v>
      </c>
      <c r="AM1590" s="209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334" t="str">
        <f t="shared" si="1487"/>
        <v>-</v>
      </c>
      <c r="AR1590" s="209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335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335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335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335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335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335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197" t="s">
        <v>1599</v>
      </c>
      <c r="C1591" s="260"/>
      <c r="D1591" s="260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28"/>
      <c r="M1591" s="129"/>
      <c r="N1591" s="130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39" t="str">
        <f t="shared" si="1481"/>
        <v>-</v>
      </c>
      <c r="S1591" s="209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28" t="str">
        <f t="shared" si="1482"/>
        <v>-</v>
      </c>
      <c r="X1591" s="209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334" t="str">
        <f t="shared" si="1509"/>
        <v>-</v>
      </c>
      <c r="AC1591" s="209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334" t="str">
        <f t="shared" si="1483"/>
        <v>-</v>
      </c>
      <c r="AH1591" s="209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334" t="str">
        <f t="shared" si="1485"/>
        <v>-</v>
      </c>
      <c r="AM1591" s="209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334" t="str">
        <f t="shared" si="1487"/>
        <v>-</v>
      </c>
      <c r="AR1591" s="209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335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335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335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335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335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335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197" t="s">
        <v>1600</v>
      </c>
      <c r="C1592" s="260"/>
      <c r="D1592" s="260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28"/>
      <c r="M1592" s="129"/>
      <c r="N1592" s="130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39" t="str">
        <f t="shared" si="1481"/>
        <v>-</v>
      </c>
      <c r="S1592" s="209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28" t="str">
        <f t="shared" si="1482"/>
        <v>-</v>
      </c>
      <c r="X1592" s="209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334" t="str">
        <f t="shared" si="1509"/>
        <v>-</v>
      </c>
      <c r="AC1592" s="209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334" t="str">
        <f t="shared" si="1483"/>
        <v>-</v>
      </c>
      <c r="AH1592" s="209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334" t="str">
        <f t="shared" si="1485"/>
        <v>-</v>
      </c>
      <c r="AM1592" s="209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334" t="str">
        <f t="shared" si="1487"/>
        <v>-</v>
      </c>
      <c r="AR1592" s="209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335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335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335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335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335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335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197" t="s">
        <v>1601</v>
      </c>
      <c r="C1593" s="260"/>
      <c r="D1593" s="260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28"/>
      <c r="M1593" s="129"/>
      <c r="N1593" s="130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39" t="str">
        <f t="shared" si="1481"/>
        <v>-</v>
      </c>
      <c r="S1593" s="209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28" t="str">
        <f t="shared" si="1482"/>
        <v>-</v>
      </c>
      <c r="X1593" s="209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334" t="str">
        <f t="shared" si="1509"/>
        <v>-</v>
      </c>
      <c r="AC1593" s="209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334" t="str">
        <f t="shared" si="1483"/>
        <v>-</v>
      </c>
      <c r="AH1593" s="209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334" t="str">
        <f t="shared" si="1485"/>
        <v>-</v>
      </c>
      <c r="AM1593" s="209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334" t="str">
        <f t="shared" si="1487"/>
        <v>-</v>
      </c>
      <c r="AR1593" s="209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335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335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335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335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335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335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197" t="s">
        <v>1602</v>
      </c>
      <c r="C1594" s="260"/>
      <c r="D1594" s="260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28"/>
      <c r="M1594" s="129"/>
      <c r="N1594" s="130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39" t="str">
        <f t="shared" si="1481"/>
        <v>-</v>
      </c>
      <c r="S1594" s="209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28" t="str">
        <f t="shared" si="1482"/>
        <v>-</v>
      </c>
      <c r="X1594" s="209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334" t="str">
        <f t="shared" si="1509"/>
        <v>-</v>
      </c>
      <c r="AC1594" s="209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334" t="str">
        <f t="shared" si="1483"/>
        <v>-</v>
      </c>
      <c r="AH1594" s="209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334" t="str">
        <f t="shared" si="1485"/>
        <v>-</v>
      </c>
      <c r="AM1594" s="209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334" t="str">
        <f t="shared" si="1487"/>
        <v>-</v>
      </c>
      <c r="AR1594" s="209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335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335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335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335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335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335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197" t="s">
        <v>1603</v>
      </c>
      <c r="C1595" s="260"/>
      <c r="D1595" s="260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28"/>
      <c r="M1595" s="129"/>
      <c r="N1595" s="130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39" t="str">
        <f t="shared" si="1481"/>
        <v>-</v>
      </c>
      <c r="S1595" s="209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28" t="str">
        <f t="shared" si="1482"/>
        <v>-</v>
      </c>
      <c r="X1595" s="209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334" t="str">
        <f t="shared" si="1509"/>
        <v>-</v>
      </c>
      <c r="AC1595" s="209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334" t="str">
        <f t="shared" si="1483"/>
        <v>-</v>
      </c>
      <c r="AH1595" s="209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334" t="str">
        <f t="shared" si="1485"/>
        <v>-</v>
      </c>
      <c r="AM1595" s="209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334" t="str">
        <f t="shared" si="1487"/>
        <v>-</v>
      </c>
      <c r="AR1595" s="209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335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335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335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335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335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335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197" t="s">
        <v>1604</v>
      </c>
      <c r="C1596" s="260"/>
      <c r="D1596" s="260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28"/>
      <c r="M1596" s="129"/>
      <c r="N1596" s="130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39" t="str">
        <f t="shared" si="1481"/>
        <v>-</v>
      </c>
      <c r="S1596" s="209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28" t="str">
        <f t="shared" si="1482"/>
        <v>-</v>
      </c>
      <c r="X1596" s="209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334" t="str">
        <f t="shared" si="1509"/>
        <v>-</v>
      </c>
      <c r="AC1596" s="209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334" t="str">
        <f t="shared" si="1483"/>
        <v>-</v>
      </c>
      <c r="AH1596" s="209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334" t="str">
        <f t="shared" si="1485"/>
        <v>-</v>
      </c>
      <c r="AM1596" s="209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334" t="str">
        <f t="shared" si="1487"/>
        <v>-</v>
      </c>
      <c r="AR1596" s="209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335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335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335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335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335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335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197" t="s">
        <v>1605</v>
      </c>
      <c r="C1597" s="260"/>
      <c r="D1597" s="260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28"/>
      <c r="M1597" s="129"/>
      <c r="N1597" s="130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39" t="str">
        <f t="shared" si="1481"/>
        <v>-</v>
      </c>
      <c r="S1597" s="209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28" t="str">
        <f t="shared" si="1482"/>
        <v>-</v>
      </c>
      <c r="X1597" s="209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334" t="str">
        <f t="shared" si="1509"/>
        <v>-</v>
      </c>
      <c r="AC1597" s="209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334" t="str">
        <f t="shared" si="1483"/>
        <v>-</v>
      </c>
      <c r="AH1597" s="209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334" t="str">
        <f t="shared" si="1485"/>
        <v>-</v>
      </c>
      <c r="AM1597" s="209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334" t="str">
        <f t="shared" si="1487"/>
        <v>-</v>
      </c>
      <c r="AR1597" s="209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335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335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335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335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335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335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197" t="s">
        <v>1606</v>
      </c>
      <c r="C1598" s="260"/>
      <c r="D1598" s="260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28"/>
      <c r="M1598" s="129"/>
      <c r="N1598" s="130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39" t="str">
        <f t="shared" si="1481"/>
        <v>-</v>
      </c>
      <c r="S1598" s="209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28" t="str">
        <f t="shared" si="1482"/>
        <v>-</v>
      </c>
      <c r="X1598" s="209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334" t="str">
        <f t="shared" si="1509"/>
        <v>-</v>
      </c>
      <c r="AC1598" s="209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334" t="str">
        <f t="shared" si="1483"/>
        <v>-</v>
      </c>
      <c r="AH1598" s="209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334" t="str">
        <f t="shared" si="1485"/>
        <v>-</v>
      </c>
      <c r="AM1598" s="209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334" t="str">
        <f t="shared" si="1487"/>
        <v>-</v>
      </c>
      <c r="AR1598" s="209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335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335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335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335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335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335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197" t="s">
        <v>1607</v>
      </c>
      <c r="C1599" s="260"/>
      <c r="D1599" s="260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28"/>
      <c r="M1599" s="129"/>
      <c r="N1599" s="130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39" t="str">
        <f t="shared" si="1481"/>
        <v>-</v>
      </c>
      <c r="S1599" s="209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28" t="str">
        <f t="shared" si="1482"/>
        <v>-</v>
      </c>
      <c r="X1599" s="209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334" t="str">
        <f t="shared" si="1509"/>
        <v>-</v>
      </c>
      <c r="AC1599" s="209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334" t="str">
        <f t="shared" si="1483"/>
        <v>-</v>
      </c>
      <c r="AH1599" s="209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334" t="str">
        <f t="shared" si="1485"/>
        <v>-</v>
      </c>
      <c r="AM1599" s="209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334" t="str">
        <f t="shared" si="1487"/>
        <v>-</v>
      </c>
      <c r="AR1599" s="209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335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335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335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335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335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335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197" t="s">
        <v>1608</v>
      </c>
      <c r="C1600" s="260"/>
      <c r="D1600" s="260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28"/>
      <c r="M1600" s="129"/>
      <c r="N1600" s="130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39" t="str">
        <f t="shared" si="1481"/>
        <v>-</v>
      </c>
      <c r="S1600" s="209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28" t="str">
        <f t="shared" si="1482"/>
        <v>-</v>
      </c>
      <c r="X1600" s="209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334" t="str">
        <f t="shared" si="1509"/>
        <v>-</v>
      </c>
      <c r="AC1600" s="209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334" t="str">
        <f t="shared" si="1483"/>
        <v>-</v>
      </c>
      <c r="AH1600" s="209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334" t="str">
        <f t="shared" si="1485"/>
        <v>-</v>
      </c>
      <c r="AM1600" s="209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334" t="str">
        <f t="shared" si="1487"/>
        <v>-</v>
      </c>
      <c r="AR1600" s="209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335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335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335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335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335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335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197" t="s">
        <v>1609</v>
      </c>
      <c r="C1601" s="260"/>
      <c r="D1601" s="260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28"/>
      <c r="M1601" s="129"/>
      <c r="N1601" s="130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39" t="str">
        <f t="shared" si="1481"/>
        <v>-</v>
      </c>
      <c r="S1601" s="209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28" t="str">
        <f t="shared" si="1482"/>
        <v>-</v>
      </c>
      <c r="X1601" s="209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334" t="str">
        <f t="shared" si="1509"/>
        <v>-</v>
      </c>
      <c r="AC1601" s="209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334" t="str">
        <f t="shared" si="1483"/>
        <v>-</v>
      </c>
      <c r="AH1601" s="209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334" t="str">
        <f t="shared" si="1485"/>
        <v>-</v>
      </c>
      <c r="AM1601" s="209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334" t="str">
        <f t="shared" si="1487"/>
        <v>-</v>
      </c>
      <c r="AR1601" s="209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335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335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335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335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335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335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197" t="s">
        <v>1610</v>
      </c>
      <c r="C1602" s="260"/>
      <c r="D1602" s="260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28"/>
      <c r="M1602" s="129"/>
      <c r="N1602" s="130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39" t="str">
        <f t="shared" si="1481"/>
        <v>-</v>
      </c>
      <c r="S1602" s="209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28" t="str">
        <f t="shared" si="1482"/>
        <v>-</v>
      </c>
      <c r="X1602" s="209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334" t="str">
        <f t="shared" si="1509"/>
        <v>-</v>
      </c>
      <c r="AC1602" s="209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334" t="str">
        <f t="shared" si="1483"/>
        <v>-</v>
      </c>
      <c r="AH1602" s="209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334" t="str">
        <f t="shared" si="1485"/>
        <v>-</v>
      </c>
      <c r="AM1602" s="209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334" t="str">
        <f t="shared" si="1487"/>
        <v>-</v>
      </c>
      <c r="AR1602" s="209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335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335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335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335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335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335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197" t="s">
        <v>1611</v>
      </c>
      <c r="C1603" s="260"/>
      <c r="D1603" s="260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28"/>
      <c r="M1603" s="129"/>
      <c r="N1603" s="130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39" t="str">
        <f t="shared" si="1481"/>
        <v>-</v>
      </c>
      <c r="S1603" s="209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28" t="str">
        <f t="shared" si="1482"/>
        <v>-</v>
      </c>
      <c r="X1603" s="209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334" t="str">
        <f t="shared" si="1509"/>
        <v>-</v>
      </c>
      <c r="AC1603" s="209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334" t="str">
        <f t="shared" si="1483"/>
        <v>-</v>
      </c>
      <c r="AH1603" s="209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334" t="str">
        <f t="shared" si="1485"/>
        <v>-</v>
      </c>
      <c r="AM1603" s="209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334" t="str">
        <f t="shared" si="1487"/>
        <v>-</v>
      </c>
      <c r="AR1603" s="209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335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335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335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335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335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335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197" t="s">
        <v>1612</v>
      </c>
      <c r="C1604" s="260"/>
      <c r="D1604" s="260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28"/>
      <c r="M1604" s="129"/>
      <c r="N1604" s="130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39" t="str">
        <f t="shared" si="1481"/>
        <v>-</v>
      </c>
      <c r="S1604" s="209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28" t="str">
        <f t="shared" si="1482"/>
        <v>-</v>
      </c>
      <c r="X1604" s="209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334" t="str">
        <f t="shared" si="1509"/>
        <v>-</v>
      </c>
      <c r="AC1604" s="209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334" t="str">
        <f t="shared" si="1483"/>
        <v>-</v>
      </c>
      <c r="AH1604" s="209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334" t="str">
        <f t="shared" si="1485"/>
        <v>-</v>
      </c>
      <c r="AM1604" s="209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334" t="str">
        <f t="shared" si="1487"/>
        <v>-</v>
      </c>
      <c r="AR1604" s="209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335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335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335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335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335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335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197" t="s">
        <v>1613</v>
      </c>
      <c r="C1605" s="260"/>
      <c r="D1605" s="260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28"/>
      <c r="M1605" s="129"/>
      <c r="N1605" s="130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39" t="str">
        <f t="shared" si="1481"/>
        <v>-</v>
      </c>
      <c r="S1605" s="209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28" t="str">
        <f t="shared" si="1482"/>
        <v>-</v>
      </c>
      <c r="X1605" s="209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334" t="str">
        <f t="shared" si="1509"/>
        <v>-</v>
      </c>
      <c r="AC1605" s="209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334" t="str">
        <f t="shared" si="1483"/>
        <v>-</v>
      </c>
      <c r="AH1605" s="209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334" t="str">
        <f t="shared" si="1485"/>
        <v>-</v>
      </c>
      <c r="AM1605" s="209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334" t="str">
        <f t="shared" si="1487"/>
        <v>-</v>
      </c>
      <c r="AR1605" s="209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335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335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335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335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335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335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197" t="s">
        <v>1614</v>
      </c>
      <c r="C1606" s="260"/>
      <c r="D1606" s="260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28"/>
      <c r="M1606" s="129"/>
      <c r="N1606" s="130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39" t="str">
        <f t="shared" si="1481"/>
        <v>-</v>
      </c>
      <c r="S1606" s="209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28" t="str">
        <f t="shared" si="1482"/>
        <v>-</v>
      </c>
      <c r="X1606" s="209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334" t="str">
        <f t="shared" si="1509"/>
        <v>-</v>
      </c>
      <c r="AC1606" s="209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334" t="str">
        <f t="shared" si="1483"/>
        <v>-</v>
      </c>
      <c r="AH1606" s="209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334" t="str">
        <f t="shared" si="1485"/>
        <v>-</v>
      </c>
      <c r="AM1606" s="209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334" t="str">
        <f t="shared" si="1487"/>
        <v>-</v>
      </c>
      <c r="AR1606" s="209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335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335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335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335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335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335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197" t="s">
        <v>1615</v>
      </c>
      <c r="C1607" s="260"/>
      <c r="D1607" s="260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28"/>
      <c r="M1607" s="129"/>
      <c r="N1607" s="130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39" t="str">
        <f t="shared" si="1481"/>
        <v>-</v>
      </c>
      <c r="S1607" s="209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28" t="str">
        <f t="shared" si="1482"/>
        <v>-</v>
      </c>
      <c r="X1607" s="209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334" t="str">
        <f t="shared" si="1509"/>
        <v>-</v>
      </c>
      <c r="AC1607" s="209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334" t="str">
        <f t="shared" si="1483"/>
        <v>-</v>
      </c>
      <c r="AH1607" s="209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334" t="str">
        <f t="shared" si="1485"/>
        <v>-</v>
      </c>
      <c r="AM1607" s="209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334" t="str">
        <f t="shared" si="1487"/>
        <v>-</v>
      </c>
      <c r="AR1607" s="209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335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335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335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335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335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335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197" t="s">
        <v>1616</v>
      </c>
      <c r="C1608" s="260"/>
      <c r="D1608" s="260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28"/>
      <c r="M1608" s="129"/>
      <c r="N1608" s="130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39" t="str">
        <f t="shared" si="1481"/>
        <v>-</v>
      </c>
      <c r="S1608" s="209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28" t="str">
        <f t="shared" si="1482"/>
        <v>-</v>
      </c>
      <c r="X1608" s="209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334" t="str">
        <f t="shared" si="1509"/>
        <v>-</v>
      </c>
      <c r="AC1608" s="209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334" t="str">
        <f t="shared" si="1483"/>
        <v>-</v>
      </c>
      <c r="AH1608" s="209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334" t="str">
        <f t="shared" si="1485"/>
        <v>-</v>
      </c>
      <c r="AM1608" s="209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334" t="str">
        <f t="shared" si="1487"/>
        <v>-</v>
      </c>
      <c r="AR1608" s="209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335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335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335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335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335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335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197" t="s">
        <v>1617</v>
      </c>
      <c r="C1609" s="260"/>
      <c r="D1609" s="260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28"/>
      <c r="M1609" s="129"/>
      <c r="N1609" s="130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39" t="str">
        <f t="shared" si="1481"/>
        <v>-</v>
      </c>
      <c r="S1609" s="209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28" t="str">
        <f t="shared" si="1482"/>
        <v>-</v>
      </c>
      <c r="X1609" s="209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334" t="str">
        <f t="shared" si="1509"/>
        <v>-</v>
      </c>
      <c r="AC1609" s="209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334" t="str">
        <f t="shared" si="1483"/>
        <v>-</v>
      </c>
      <c r="AH1609" s="209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334" t="str">
        <f t="shared" si="1485"/>
        <v>-</v>
      </c>
      <c r="AM1609" s="209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334" t="str">
        <f t="shared" si="1487"/>
        <v>-</v>
      </c>
      <c r="AR1609" s="209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335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335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335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335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335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335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197" t="s">
        <v>1618</v>
      </c>
      <c r="C1610" s="260"/>
      <c r="D1610" s="260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28"/>
      <c r="M1610" s="129"/>
      <c r="N1610" s="130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39" t="str">
        <f t="shared" si="1481"/>
        <v>-</v>
      </c>
      <c r="S1610" s="209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28" t="str">
        <f t="shared" si="1482"/>
        <v>-</v>
      </c>
      <c r="X1610" s="209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334" t="str">
        <f t="shared" si="1509"/>
        <v>-</v>
      </c>
      <c r="AC1610" s="209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334" t="str">
        <f t="shared" si="1483"/>
        <v>-</v>
      </c>
      <c r="AH1610" s="209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334" t="str">
        <f t="shared" si="1485"/>
        <v>-</v>
      </c>
      <c r="AM1610" s="209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334" t="str">
        <f t="shared" si="1487"/>
        <v>-</v>
      </c>
      <c r="AR1610" s="209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335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335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335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335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335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335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197" t="s">
        <v>1619</v>
      </c>
      <c r="C1611" s="260"/>
      <c r="D1611" s="260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28"/>
      <c r="M1611" s="129"/>
      <c r="N1611" s="130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39" t="str">
        <f t="shared" si="1481"/>
        <v>-</v>
      </c>
      <c r="S1611" s="209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28" t="str">
        <f t="shared" si="1482"/>
        <v>-</v>
      </c>
      <c r="X1611" s="209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334" t="str">
        <f t="shared" si="1509"/>
        <v>-</v>
      </c>
      <c r="AC1611" s="209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334" t="str">
        <f t="shared" si="1483"/>
        <v>-</v>
      </c>
      <c r="AH1611" s="209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334" t="str">
        <f t="shared" si="1485"/>
        <v>-</v>
      </c>
      <c r="AM1611" s="209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334" t="str">
        <f t="shared" si="1487"/>
        <v>-</v>
      </c>
      <c r="AR1611" s="209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335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335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335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335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335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335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197" t="s">
        <v>1620</v>
      </c>
      <c r="C1612" s="260"/>
      <c r="D1612" s="260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28"/>
      <c r="M1612" s="129"/>
      <c r="N1612" s="130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39" t="str">
        <f t="shared" si="1481"/>
        <v>-</v>
      </c>
      <c r="S1612" s="209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28" t="str">
        <f t="shared" si="1482"/>
        <v>-</v>
      </c>
      <c r="X1612" s="209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334" t="str">
        <f t="shared" si="1509"/>
        <v>-</v>
      </c>
      <c r="AC1612" s="209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334" t="str">
        <f t="shared" si="1483"/>
        <v>-</v>
      </c>
      <c r="AH1612" s="209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334" t="str">
        <f t="shared" si="1485"/>
        <v>-</v>
      </c>
      <c r="AM1612" s="209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334" t="str">
        <f t="shared" si="1487"/>
        <v>-</v>
      </c>
      <c r="AR1612" s="209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335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335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335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335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335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335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197" t="s">
        <v>1621</v>
      </c>
      <c r="C1613" s="260"/>
      <c r="D1613" s="260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28"/>
      <c r="M1613" s="129"/>
      <c r="N1613" s="130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39" t="str">
        <f t="shared" si="1481"/>
        <v>-</v>
      </c>
      <c r="S1613" s="209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28" t="str">
        <f t="shared" si="1482"/>
        <v>-</v>
      </c>
      <c r="X1613" s="209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334" t="str">
        <f t="shared" si="1509"/>
        <v>-</v>
      </c>
      <c r="AC1613" s="209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334" t="str">
        <f t="shared" si="1483"/>
        <v>-</v>
      </c>
      <c r="AH1613" s="209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334" t="str">
        <f t="shared" si="1485"/>
        <v>-</v>
      </c>
      <c r="AM1613" s="209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334" t="str">
        <f t="shared" si="1487"/>
        <v>-</v>
      </c>
      <c r="AR1613" s="209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335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335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335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335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335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335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197" t="s">
        <v>1622</v>
      </c>
      <c r="C1614" s="260"/>
      <c r="D1614" s="260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28"/>
      <c r="M1614" s="129"/>
      <c r="N1614" s="130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39" t="str">
        <f t="shared" si="1481"/>
        <v>-</v>
      </c>
      <c r="S1614" s="209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28" t="str">
        <f t="shared" si="1482"/>
        <v>-</v>
      </c>
      <c r="X1614" s="209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334" t="str">
        <f t="shared" si="1509"/>
        <v>-</v>
      </c>
      <c r="AC1614" s="209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334" t="str">
        <f t="shared" si="1483"/>
        <v>-</v>
      </c>
      <c r="AH1614" s="209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334" t="str">
        <f t="shared" si="1485"/>
        <v>-</v>
      </c>
      <c r="AM1614" s="209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334" t="str">
        <f t="shared" si="1487"/>
        <v>-</v>
      </c>
      <c r="AR1614" s="209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335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335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335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335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335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335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197" t="s">
        <v>1623</v>
      </c>
      <c r="C1615" s="260"/>
      <c r="D1615" s="260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28"/>
      <c r="M1615" s="129"/>
      <c r="N1615" s="130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39" t="str">
        <f t="shared" si="1481"/>
        <v>-</v>
      </c>
      <c r="S1615" s="209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28" t="str">
        <f t="shared" si="1482"/>
        <v>-</v>
      </c>
      <c r="X1615" s="209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334" t="str">
        <f t="shared" si="1509"/>
        <v>-</v>
      </c>
      <c r="AC1615" s="209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334" t="str">
        <f t="shared" si="1483"/>
        <v>-</v>
      </c>
      <c r="AH1615" s="209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334" t="str">
        <f t="shared" si="1485"/>
        <v>-</v>
      </c>
      <c r="AM1615" s="209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334" t="str">
        <f t="shared" si="1487"/>
        <v>-</v>
      </c>
      <c r="AR1615" s="209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335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335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335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335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335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335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197" t="s">
        <v>1624</v>
      </c>
      <c r="C1616" s="260"/>
      <c r="D1616" s="260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28"/>
      <c r="M1616" s="129"/>
      <c r="N1616" s="130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39" t="str">
        <f t="shared" si="1481"/>
        <v>-</v>
      </c>
      <c r="S1616" s="209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28" t="str">
        <f t="shared" si="1482"/>
        <v>-</v>
      </c>
      <c r="X1616" s="209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334" t="str">
        <f t="shared" si="1509"/>
        <v>-</v>
      </c>
      <c r="AC1616" s="209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334" t="str">
        <f t="shared" si="1483"/>
        <v>-</v>
      </c>
      <c r="AH1616" s="209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334" t="str">
        <f t="shared" si="1485"/>
        <v>-</v>
      </c>
      <c r="AM1616" s="209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334" t="str">
        <f t="shared" si="1487"/>
        <v>-</v>
      </c>
      <c r="AR1616" s="209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335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335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335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335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335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335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197" t="s">
        <v>1625</v>
      </c>
      <c r="C1617" s="260"/>
      <c r="D1617" s="260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28"/>
      <c r="M1617" s="129"/>
      <c r="N1617" s="130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39" t="str">
        <f t="shared" si="1481"/>
        <v>-</v>
      </c>
      <c r="S1617" s="209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28" t="str">
        <f t="shared" si="1482"/>
        <v>-</v>
      </c>
      <c r="X1617" s="209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334" t="str">
        <f t="shared" si="1509"/>
        <v>-</v>
      </c>
      <c r="AC1617" s="209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334" t="str">
        <f t="shared" si="1483"/>
        <v>-</v>
      </c>
      <c r="AH1617" s="209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334" t="str">
        <f t="shared" si="1485"/>
        <v>-</v>
      </c>
      <c r="AM1617" s="209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334" t="str">
        <f t="shared" si="1487"/>
        <v>-</v>
      </c>
      <c r="AR1617" s="209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335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335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335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335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335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335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197" t="s">
        <v>1626</v>
      </c>
      <c r="C1618" s="260"/>
      <c r="D1618" s="260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28"/>
      <c r="M1618" s="129"/>
      <c r="N1618" s="130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39" t="str">
        <f t="shared" si="1481"/>
        <v>-</v>
      </c>
      <c r="S1618" s="209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28" t="str">
        <f t="shared" si="1482"/>
        <v>-</v>
      </c>
      <c r="X1618" s="209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334" t="str">
        <f t="shared" si="1509"/>
        <v>-</v>
      </c>
      <c r="AC1618" s="209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334" t="str">
        <f t="shared" si="1483"/>
        <v>-</v>
      </c>
      <c r="AH1618" s="209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334" t="str">
        <f t="shared" si="1485"/>
        <v>-</v>
      </c>
      <c r="AM1618" s="209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334" t="str">
        <f t="shared" si="1487"/>
        <v>-</v>
      </c>
      <c r="AR1618" s="209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335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335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335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335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335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335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197" t="s">
        <v>1627</v>
      </c>
      <c r="C1619" s="260"/>
      <c r="D1619" s="260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28"/>
      <c r="M1619" s="129"/>
      <c r="N1619" s="130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39" t="str">
        <f t="shared" si="1481"/>
        <v>-</v>
      </c>
      <c r="S1619" s="209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28" t="str">
        <f t="shared" si="1482"/>
        <v>-</v>
      </c>
      <c r="X1619" s="209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334" t="str">
        <f t="shared" si="1509"/>
        <v>-</v>
      </c>
      <c r="AC1619" s="209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334" t="str">
        <f t="shared" si="1483"/>
        <v>-</v>
      </c>
      <c r="AH1619" s="209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334" t="str">
        <f t="shared" si="1485"/>
        <v>-</v>
      </c>
      <c r="AM1619" s="209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334" t="str">
        <f t="shared" si="1487"/>
        <v>-</v>
      </c>
      <c r="AR1619" s="209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335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335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335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335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335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335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197" t="s">
        <v>1628</v>
      </c>
      <c r="C1620" s="260"/>
      <c r="D1620" s="260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28"/>
      <c r="M1620" s="129"/>
      <c r="N1620" s="130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39" t="str">
        <f t="shared" si="1481"/>
        <v>-</v>
      </c>
      <c r="S1620" s="209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28" t="str">
        <f t="shared" si="1482"/>
        <v>-</v>
      </c>
      <c r="X1620" s="209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334" t="str">
        <f t="shared" si="1509"/>
        <v>-</v>
      </c>
      <c r="AC1620" s="209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334" t="str">
        <f t="shared" si="1483"/>
        <v>-</v>
      </c>
      <c r="AH1620" s="209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334" t="str">
        <f t="shared" si="1485"/>
        <v>-</v>
      </c>
      <c r="AM1620" s="209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334" t="str">
        <f t="shared" si="1487"/>
        <v>-</v>
      </c>
      <c r="AR1620" s="209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335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335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335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335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335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335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197" t="s">
        <v>1629</v>
      </c>
      <c r="C1621" s="260"/>
      <c r="D1621" s="260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28"/>
      <c r="M1621" s="129"/>
      <c r="N1621" s="130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39" t="str">
        <f t="shared" si="1481"/>
        <v>-</v>
      </c>
      <c r="S1621" s="209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28" t="str">
        <f t="shared" si="1482"/>
        <v>-</v>
      </c>
      <c r="X1621" s="209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334" t="str">
        <f t="shared" si="1509"/>
        <v>-</v>
      </c>
      <c r="AC1621" s="209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334" t="str">
        <f t="shared" si="1483"/>
        <v>-</v>
      </c>
      <c r="AH1621" s="209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334" t="str">
        <f t="shared" si="1485"/>
        <v>-</v>
      </c>
      <c r="AM1621" s="209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334" t="str">
        <f t="shared" si="1487"/>
        <v>-</v>
      </c>
      <c r="AR1621" s="209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335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335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335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335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335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335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197" t="s">
        <v>1630</v>
      </c>
      <c r="C1622" s="260"/>
      <c r="D1622" s="260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28"/>
      <c r="M1622" s="129"/>
      <c r="N1622" s="130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39" t="str">
        <f t="shared" si="1481"/>
        <v>-</v>
      </c>
      <c r="S1622" s="209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28" t="str">
        <f t="shared" si="1482"/>
        <v>-</v>
      </c>
      <c r="X1622" s="209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334" t="str">
        <f t="shared" si="1509"/>
        <v>-</v>
      </c>
      <c r="AC1622" s="209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334" t="str">
        <f t="shared" si="1483"/>
        <v>-</v>
      </c>
      <c r="AH1622" s="209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334" t="str">
        <f t="shared" si="1485"/>
        <v>-</v>
      </c>
      <c r="AM1622" s="209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334" t="str">
        <f t="shared" si="1487"/>
        <v>-</v>
      </c>
      <c r="AR1622" s="209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335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335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335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335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335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335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197" t="s">
        <v>1631</v>
      </c>
      <c r="C1623" s="260"/>
      <c r="D1623" s="260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28"/>
      <c r="M1623" s="129"/>
      <c r="N1623" s="130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39" t="str">
        <f t="shared" si="1481"/>
        <v>-</v>
      </c>
      <c r="S1623" s="209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28" t="str">
        <f t="shared" si="1482"/>
        <v>-</v>
      </c>
      <c r="X1623" s="209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334" t="str">
        <f t="shared" si="1509"/>
        <v>-</v>
      </c>
      <c r="AC1623" s="209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334" t="str">
        <f t="shared" si="1483"/>
        <v>-</v>
      </c>
      <c r="AH1623" s="209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334" t="str">
        <f t="shared" si="1485"/>
        <v>-</v>
      </c>
      <c r="AM1623" s="209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334" t="str">
        <f t="shared" si="1487"/>
        <v>-</v>
      </c>
      <c r="AR1623" s="209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335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335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335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335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335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335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197" t="s">
        <v>1632</v>
      </c>
      <c r="C1624" s="260"/>
      <c r="D1624" s="260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28"/>
      <c r="M1624" s="129"/>
      <c r="N1624" s="130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39" t="str">
        <f t="shared" si="1481"/>
        <v>-</v>
      </c>
      <c r="S1624" s="209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28" t="str">
        <f t="shared" si="1482"/>
        <v>-</v>
      </c>
      <c r="X1624" s="209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334" t="str">
        <f t="shared" si="1509"/>
        <v>-</v>
      </c>
      <c r="AC1624" s="209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334" t="str">
        <f t="shared" si="1483"/>
        <v>-</v>
      </c>
      <c r="AH1624" s="209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334" t="str">
        <f t="shared" si="1485"/>
        <v>-</v>
      </c>
      <c r="AM1624" s="209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334" t="str">
        <f t="shared" si="1487"/>
        <v>-</v>
      </c>
      <c r="AR1624" s="209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335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335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335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335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335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335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197" t="s">
        <v>1633</v>
      </c>
      <c r="C1625" s="260"/>
      <c r="D1625" s="260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28"/>
      <c r="M1625" s="129"/>
      <c r="N1625" s="130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39" t="str">
        <f t="shared" si="1481"/>
        <v>-</v>
      </c>
      <c r="S1625" s="209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28" t="str">
        <f t="shared" si="1482"/>
        <v>-</v>
      </c>
      <c r="X1625" s="209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334" t="str">
        <f t="shared" si="1509"/>
        <v>-</v>
      </c>
      <c r="AC1625" s="209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334" t="str">
        <f t="shared" si="1483"/>
        <v>-</v>
      </c>
      <c r="AH1625" s="209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334" t="str">
        <f t="shared" si="1485"/>
        <v>-</v>
      </c>
      <c r="AM1625" s="209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334" t="str">
        <f t="shared" si="1487"/>
        <v>-</v>
      </c>
      <c r="AR1625" s="209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335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335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335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335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335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335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197" t="s">
        <v>1634</v>
      </c>
      <c r="C1626" s="260"/>
      <c r="D1626" s="260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28"/>
      <c r="M1626" s="129"/>
      <c r="N1626" s="130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39" t="str">
        <f t="shared" si="1481"/>
        <v>-</v>
      </c>
      <c r="S1626" s="209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28" t="str">
        <f t="shared" si="1482"/>
        <v>-</v>
      </c>
      <c r="X1626" s="209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334" t="str">
        <f t="shared" si="1509"/>
        <v>-</v>
      </c>
      <c r="AC1626" s="209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334" t="str">
        <f t="shared" si="1483"/>
        <v>-</v>
      </c>
      <c r="AH1626" s="209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334" t="str">
        <f t="shared" si="1485"/>
        <v>-</v>
      </c>
      <c r="AM1626" s="209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334" t="str">
        <f t="shared" si="1487"/>
        <v>-</v>
      </c>
      <c r="AR1626" s="209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335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335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335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335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335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335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197" t="s">
        <v>1635</v>
      </c>
      <c r="C1627" s="260"/>
      <c r="D1627" s="260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28"/>
      <c r="M1627" s="129"/>
      <c r="N1627" s="130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39" t="str">
        <f t="shared" si="1481"/>
        <v>-</v>
      </c>
      <c r="S1627" s="209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28" t="str">
        <f t="shared" si="1482"/>
        <v>-</v>
      </c>
      <c r="X1627" s="209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334" t="str">
        <f t="shared" si="1509"/>
        <v>-</v>
      </c>
      <c r="AC1627" s="209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334" t="str">
        <f t="shared" si="1483"/>
        <v>-</v>
      </c>
      <c r="AH1627" s="209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334" t="str">
        <f t="shared" si="1485"/>
        <v>-</v>
      </c>
      <c r="AM1627" s="209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334" t="str">
        <f t="shared" si="1487"/>
        <v>-</v>
      </c>
      <c r="AR1627" s="209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335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335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335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335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335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335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197" t="s">
        <v>1636</v>
      </c>
      <c r="C1628" s="260"/>
      <c r="D1628" s="260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28"/>
      <c r="M1628" s="129"/>
      <c r="N1628" s="130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39" t="str">
        <f t="shared" si="1481"/>
        <v>-</v>
      </c>
      <c r="S1628" s="209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28" t="str">
        <f t="shared" si="1482"/>
        <v>-</v>
      </c>
      <c r="X1628" s="209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334" t="str">
        <f t="shared" si="1509"/>
        <v>-</v>
      </c>
      <c r="AC1628" s="209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334" t="str">
        <f t="shared" si="1483"/>
        <v>-</v>
      </c>
      <c r="AH1628" s="209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334" t="str">
        <f t="shared" si="1485"/>
        <v>-</v>
      </c>
      <c r="AM1628" s="209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334" t="str">
        <f t="shared" si="1487"/>
        <v>-</v>
      </c>
      <c r="AR1628" s="209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335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335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335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335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335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335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197" t="s">
        <v>1637</v>
      </c>
      <c r="C1629" s="260"/>
      <c r="D1629" s="260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28"/>
      <c r="M1629" s="129"/>
      <c r="N1629" s="130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39" t="str">
        <f t="shared" si="1481"/>
        <v>-</v>
      </c>
      <c r="S1629" s="209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28" t="str">
        <f t="shared" si="1482"/>
        <v>-</v>
      </c>
      <c r="X1629" s="209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334" t="str">
        <f t="shared" si="1509"/>
        <v>-</v>
      </c>
      <c r="AC1629" s="209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334" t="str">
        <f t="shared" si="1483"/>
        <v>-</v>
      </c>
      <c r="AH1629" s="209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334" t="str">
        <f t="shared" si="1485"/>
        <v>-</v>
      </c>
      <c r="AM1629" s="209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334" t="str">
        <f t="shared" si="1487"/>
        <v>-</v>
      </c>
      <c r="AR1629" s="209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335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335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335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335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335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335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197" t="s">
        <v>1638</v>
      </c>
      <c r="C1630" s="260"/>
      <c r="D1630" s="260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28"/>
      <c r="M1630" s="129"/>
      <c r="N1630" s="130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39" t="str">
        <f t="shared" si="1481"/>
        <v>-</v>
      </c>
      <c r="S1630" s="209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28" t="str">
        <f t="shared" si="1482"/>
        <v>-</v>
      </c>
      <c r="X1630" s="209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334" t="str">
        <f t="shared" si="1509"/>
        <v>-</v>
      </c>
      <c r="AC1630" s="209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334" t="str">
        <f t="shared" si="1483"/>
        <v>-</v>
      </c>
      <c r="AH1630" s="209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334" t="str">
        <f t="shared" si="1485"/>
        <v>-</v>
      </c>
      <c r="AM1630" s="209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334" t="str">
        <f t="shared" si="1487"/>
        <v>-</v>
      </c>
      <c r="AR1630" s="209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335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335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335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335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335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335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197" t="s">
        <v>1639</v>
      </c>
      <c r="C1631" s="260"/>
      <c r="D1631" s="260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28"/>
      <c r="M1631" s="129"/>
      <c r="N1631" s="130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39" t="str">
        <f t="shared" si="1481"/>
        <v>-</v>
      </c>
      <c r="S1631" s="209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28" t="str">
        <f t="shared" si="1482"/>
        <v>-</v>
      </c>
      <c r="X1631" s="209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334" t="str">
        <f t="shared" si="1509"/>
        <v>-</v>
      </c>
      <c r="AC1631" s="209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334" t="str">
        <f t="shared" si="1483"/>
        <v>-</v>
      </c>
      <c r="AH1631" s="209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334" t="str">
        <f t="shared" si="1485"/>
        <v>-</v>
      </c>
      <c r="AM1631" s="209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334" t="str">
        <f t="shared" si="1487"/>
        <v>-</v>
      </c>
      <c r="AR1631" s="209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335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335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335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335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335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335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197" t="s">
        <v>1640</v>
      </c>
      <c r="C1632" s="260"/>
      <c r="D1632" s="260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28"/>
      <c r="M1632" s="129"/>
      <c r="N1632" s="130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39" t="str">
        <f t="shared" si="1481"/>
        <v>-</v>
      </c>
      <c r="S1632" s="209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28" t="str">
        <f t="shared" si="1482"/>
        <v>-</v>
      </c>
      <c r="X1632" s="209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334" t="str">
        <f t="shared" si="1509"/>
        <v>-</v>
      </c>
      <c r="AC1632" s="209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334" t="str">
        <f t="shared" si="1483"/>
        <v>-</v>
      </c>
      <c r="AH1632" s="209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334" t="str">
        <f t="shared" si="1485"/>
        <v>-</v>
      </c>
      <c r="AM1632" s="209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334" t="str">
        <f t="shared" si="1487"/>
        <v>-</v>
      </c>
      <c r="AR1632" s="209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335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335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335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335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335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335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197" t="s">
        <v>1641</v>
      </c>
      <c r="C1633" s="260"/>
      <c r="D1633" s="260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28"/>
      <c r="M1633" s="129"/>
      <c r="N1633" s="130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39" t="str">
        <f t="shared" si="1481"/>
        <v>-</v>
      </c>
      <c r="S1633" s="209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28" t="str">
        <f t="shared" si="1482"/>
        <v>-</v>
      </c>
      <c r="X1633" s="209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334" t="str">
        <f t="shared" si="1509"/>
        <v>-</v>
      </c>
      <c r="AC1633" s="209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334" t="str">
        <f t="shared" si="1483"/>
        <v>-</v>
      </c>
      <c r="AH1633" s="209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334" t="str">
        <f t="shared" si="1485"/>
        <v>-</v>
      </c>
      <c r="AM1633" s="209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334" t="str">
        <f t="shared" si="1487"/>
        <v>-</v>
      </c>
      <c r="AR1633" s="209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335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335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335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335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335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335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197" t="s">
        <v>1642</v>
      </c>
      <c r="C1634" s="260"/>
      <c r="D1634" s="260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28"/>
      <c r="M1634" s="129"/>
      <c r="N1634" s="130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39" t="str">
        <f t="shared" si="1481"/>
        <v>-</v>
      </c>
      <c r="S1634" s="209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28" t="str">
        <f t="shared" si="1482"/>
        <v>-</v>
      </c>
      <c r="X1634" s="209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334" t="str">
        <f t="shared" si="1509"/>
        <v>-</v>
      </c>
      <c r="AC1634" s="209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334" t="str">
        <f t="shared" si="1483"/>
        <v>-</v>
      </c>
      <c r="AH1634" s="209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334" t="str">
        <f t="shared" si="1485"/>
        <v>-</v>
      </c>
      <c r="AM1634" s="209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334" t="str">
        <f t="shared" si="1487"/>
        <v>-</v>
      </c>
      <c r="AR1634" s="209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335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335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335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335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335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335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197" t="s">
        <v>1643</v>
      </c>
      <c r="C1635" s="260"/>
      <c r="D1635" s="260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28"/>
      <c r="M1635" s="129"/>
      <c r="N1635" s="130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39" t="str">
        <f t="shared" si="1481"/>
        <v>-</v>
      </c>
      <c r="S1635" s="209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28" t="str">
        <f t="shared" si="1482"/>
        <v>-</v>
      </c>
      <c r="X1635" s="209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334" t="str">
        <f t="shared" si="1509"/>
        <v>-</v>
      </c>
      <c r="AC1635" s="209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334" t="str">
        <f t="shared" si="1483"/>
        <v>-</v>
      </c>
      <c r="AH1635" s="209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334" t="str">
        <f t="shared" si="1485"/>
        <v>-</v>
      </c>
      <c r="AM1635" s="209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334" t="str">
        <f t="shared" si="1487"/>
        <v>-</v>
      </c>
      <c r="AR1635" s="209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335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335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335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335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335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335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197" t="s">
        <v>1644</v>
      </c>
      <c r="C1636" s="260"/>
      <c r="D1636" s="260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28"/>
      <c r="M1636" s="129"/>
      <c r="N1636" s="130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39" t="str">
        <f t="shared" ref="R1636:R1699" si="1541">IF(AND($C1636&gt;0,$F1636="Electricité",$D1636&lt;DATEVALUE("30/06/2023")),P1636,"-")</f>
        <v>-</v>
      </c>
      <c r="S1636" s="209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28" t="str">
        <f t="shared" ref="W1636:X1699" si="1542">IF(AND($C1636&gt;0,$F1636="Electricité",$D1636&lt;DATEVALUE("30/06/2023")),U1636,"-")</f>
        <v>-</v>
      </c>
      <c r="X1636" s="209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334" t="str">
        <f t="shared" si="1509"/>
        <v>-</v>
      </c>
      <c r="AC1636" s="209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334" t="str">
        <f t="shared" ref="AG1636:AG1699" si="1543">IF(AND($C1636&gt;0,$F1636="Electricité",$D1636&lt;DATEVALUE("30/06/2023")),AE1636,"-")</f>
        <v>-</v>
      </c>
      <c r="AH1636" s="209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334" t="str">
        <f t="shared" ref="AL1636:AL1699" si="1545">IF(AND($C1636&gt;0,$F1636="Electricité",$D1636&lt;DATEVALUE("30/06/2023")),AJ1636,"-")</f>
        <v>-</v>
      </c>
      <c r="AM1636" s="209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334" t="str">
        <f t="shared" ref="AQ1636:AQ1699" si="1547">IF(AND($C1636&gt;0,$F1636="Electricité",$D1636&lt;DATEVALUE("30/06/2023")),AO1636,"-")</f>
        <v>-</v>
      </c>
      <c r="AR1636" s="209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335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335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335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335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335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335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197" t="s">
        <v>1645</v>
      </c>
      <c r="C1637" s="260"/>
      <c r="D1637" s="260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28"/>
      <c r="M1637" s="129"/>
      <c r="N1637" s="130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39" t="str">
        <f t="shared" si="1541"/>
        <v>-</v>
      </c>
      <c r="S1637" s="209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28" t="str">
        <f t="shared" si="1542"/>
        <v>-</v>
      </c>
      <c r="X1637" s="209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334" t="str">
        <f t="shared" ref="AB1637:AC1700" si="1569">IF(AND($C1637&gt;0,$F1637="Electricité",$D1637&lt;DATEVALUE("30/06/2023")),Z1637,"-")</f>
        <v>-</v>
      </c>
      <c r="AC1637" s="209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334" t="str">
        <f t="shared" si="1543"/>
        <v>-</v>
      </c>
      <c r="AH1637" s="209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334" t="str">
        <f t="shared" si="1545"/>
        <v>-</v>
      </c>
      <c r="AM1637" s="209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334" t="str">
        <f t="shared" si="1547"/>
        <v>-</v>
      </c>
      <c r="AR1637" s="209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335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335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335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335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335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335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197" t="s">
        <v>1646</v>
      </c>
      <c r="C1638" s="260"/>
      <c r="D1638" s="260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28"/>
      <c r="M1638" s="129"/>
      <c r="N1638" s="130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39" t="str">
        <f t="shared" si="1541"/>
        <v>-</v>
      </c>
      <c r="S1638" s="209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28" t="str">
        <f t="shared" si="1542"/>
        <v>-</v>
      </c>
      <c r="X1638" s="209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334" t="str">
        <f t="shared" si="1569"/>
        <v>-</v>
      </c>
      <c r="AC1638" s="209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334" t="str">
        <f t="shared" si="1543"/>
        <v>-</v>
      </c>
      <c r="AH1638" s="209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334" t="str">
        <f t="shared" si="1545"/>
        <v>-</v>
      </c>
      <c r="AM1638" s="209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334" t="str">
        <f t="shared" si="1547"/>
        <v>-</v>
      </c>
      <c r="AR1638" s="209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335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335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335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335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335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335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197" t="s">
        <v>1647</v>
      </c>
      <c r="C1639" s="260"/>
      <c r="D1639" s="260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28"/>
      <c r="M1639" s="129"/>
      <c r="N1639" s="130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39" t="str">
        <f t="shared" si="1541"/>
        <v>-</v>
      </c>
      <c r="S1639" s="209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28" t="str">
        <f t="shared" si="1542"/>
        <v>-</v>
      </c>
      <c r="X1639" s="209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334" t="str">
        <f t="shared" si="1569"/>
        <v>-</v>
      </c>
      <c r="AC1639" s="209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334" t="str">
        <f t="shared" si="1543"/>
        <v>-</v>
      </c>
      <c r="AH1639" s="209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334" t="str">
        <f t="shared" si="1545"/>
        <v>-</v>
      </c>
      <c r="AM1639" s="209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334" t="str">
        <f t="shared" si="1547"/>
        <v>-</v>
      </c>
      <c r="AR1639" s="209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335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335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335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335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335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335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197" t="s">
        <v>1648</v>
      </c>
      <c r="C1640" s="260"/>
      <c r="D1640" s="260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28"/>
      <c r="M1640" s="129"/>
      <c r="N1640" s="130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39" t="str">
        <f t="shared" si="1541"/>
        <v>-</v>
      </c>
      <c r="S1640" s="209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28" t="str">
        <f t="shared" si="1542"/>
        <v>-</v>
      </c>
      <c r="X1640" s="209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334" t="str">
        <f t="shared" si="1569"/>
        <v>-</v>
      </c>
      <c r="AC1640" s="209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334" t="str">
        <f t="shared" si="1543"/>
        <v>-</v>
      </c>
      <c r="AH1640" s="209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334" t="str">
        <f t="shared" si="1545"/>
        <v>-</v>
      </c>
      <c r="AM1640" s="209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334" t="str">
        <f t="shared" si="1547"/>
        <v>-</v>
      </c>
      <c r="AR1640" s="209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335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335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335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335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335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335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197" t="s">
        <v>1649</v>
      </c>
      <c r="C1641" s="260"/>
      <c r="D1641" s="260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28"/>
      <c r="M1641" s="129"/>
      <c r="N1641" s="130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39" t="str">
        <f t="shared" si="1541"/>
        <v>-</v>
      </c>
      <c r="S1641" s="209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28" t="str">
        <f t="shared" si="1542"/>
        <v>-</v>
      </c>
      <c r="X1641" s="209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334" t="str">
        <f t="shared" si="1569"/>
        <v>-</v>
      </c>
      <c r="AC1641" s="209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334" t="str">
        <f t="shared" si="1543"/>
        <v>-</v>
      </c>
      <c r="AH1641" s="209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334" t="str">
        <f t="shared" si="1545"/>
        <v>-</v>
      </c>
      <c r="AM1641" s="209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334" t="str">
        <f t="shared" si="1547"/>
        <v>-</v>
      </c>
      <c r="AR1641" s="209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335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335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335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335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335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335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197" t="s">
        <v>1650</v>
      </c>
      <c r="C1642" s="260"/>
      <c r="D1642" s="260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28"/>
      <c r="M1642" s="129"/>
      <c r="N1642" s="130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39" t="str">
        <f t="shared" si="1541"/>
        <v>-</v>
      </c>
      <c r="S1642" s="209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28" t="str">
        <f t="shared" si="1542"/>
        <v>-</v>
      </c>
      <c r="X1642" s="209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334" t="str">
        <f t="shared" si="1569"/>
        <v>-</v>
      </c>
      <c r="AC1642" s="209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334" t="str">
        <f t="shared" si="1543"/>
        <v>-</v>
      </c>
      <c r="AH1642" s="209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334" t="str">
        <f t="shared" si="1545"/>
        <v>-</v>
      </c>
      <c r="AM1642" s="209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334" t="str">
        <f t="shared" si="1547"/>
        <v>-</v>
      </c>
      <c r="AR1642" s="209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335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335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335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335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335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335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197" t="s">
        <v>1651</v>
      </c>
      <c r="C1643" s="260"/>
      <c r="D1643" s="260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28"/>
      <c r="M1643" s="129"/>
      <c r="N1643" s="130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39" t="str">
        <f t="shared" si="1541"/>
        <v>-</v>
      </c>
      <c r="S1643" s="209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28" t="str">
        <f t="shared" si="1542"/>
        <v>-</v>
      </c>
      <c r="X1643" s="209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334" t="str">
        <f t="shared" si="1569"/>
        <v>-</v>
      </c>
      <c r="AC1643" s="209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334" t="str">
        <f t="shared" si="1543"/>
        <v>-</v>
      </c>
      <c r="AH1643" s="209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334" t="str">
        <f t="shared" si="1545"/>
        <v>-</v>
      </c>
      <c r="AM1643" s="209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334" t="str">
        <f t="shared" si="1547"/>
        <v>-</v>
      </c>
      <c r="AR1643" s="209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335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335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335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335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335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335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197" t="s">
        <v>1652</v>
      </c>
      <c r="C1644" s="260"/>
      <c r="D1644" s="260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28"/>
      <c r="M1644" s="129"/>
      <c r="N1644" s="130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39" t="str">
        <f t="shared" si="1541"/>
        <v>-</v>
      </c>
      <c r="S1644" s="209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28" t="str">
        <f t="shared" si="1542"/>
        <v>-</v>
      </c>
      <c r="X1644" s="209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334" t="str">
        <f t="shared" si="1569"/>
        <v>-</v>
      </c>
      <c r="AC1644" s="209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334" t="str">
        <f t="shared" si="1543"/>
        <v>-</v>
      </c>
      <c r="AH1644" s="209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334" t="str">
        <f t="shared" si="1545"/>
        <v>-</v>
      </c>
      <c r="AM1644" s="209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334" t="str">
        <f t="shared" si="1547"/>
        <v>-</v>
      </c>
      <c r="AR1644" s="209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335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335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335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335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335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335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197" t="s">
        <v>1653</v>
      </c>
      <c r="C1645" s="260"/>
      <c r="D1645" s="260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28"/>
      <c r="M1645" s="129"/>
      <c r="N1645" s="130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39" t="str">
        <f t="shared" si="1541"/>
        <v>-</v>
      </c>
      <c r="S1645" s="209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28" t="str">
        <f t="shared" si="1542"/>
        <v>-</v>
      </c>
      <c r="X1645" s="209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334" t="str">
        <f t="shared" si="1569"/>
        <v>-</v>
      </c>
      <c r="AC1645" s="209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334" t="str">
        <f t="shared" si="1543"/>
        <v>-</v>
      </c>
      <c r="AH1645" s="209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334" t="str">
        <f t="shared" si="1545"/>
        <v>-</v>
      </c>
      <c r="AM1645" s="209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334" t="str">
        <f t="shared" si="1547"/>
        <v>-</v>
      </c>
      <c r="AR1645" s="209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335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335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335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335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335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335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197" t="s">
        <v>1654</v>
      </c>
      <c r="C1646" s="260"/>
      <c r="D1646" s="260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28"/>
      <c r="M1646" s="129"/>
      <c r="N1646" s="130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39" t="str">
        <f t="shared" si="1541"/>
        <v>-</v>
      </c>
      <c r="S1646" s="209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28" t="str">
        <f t="shared" si="1542"/>
        <v>-</v>
      </c>
      <c r="X1646" s="209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334" t="str">
        <f t="shared" si="1569"/>
        <v>-</v>
      </c>
      <c r="AC1646" s="209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334" t="str">
        <f t="shared" si="1543"/>
        <v>-</v>
      </c>
      <c r="AH1646" s="209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334" t="str">
        <f t="shared" si="1545"/>
        <v>-</v>
      </c>
      <c r="AM1646" s="209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334" t="str">
        <f t="shared" si="1547"/>
        <v>-</v>
      </c>
      <c r="AR1646" s="209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335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335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335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335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335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335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197" t="s">
        <v>1655</v>
      </c>
      <c r="C1647" s="260"/>
      <c r="D1647" s="260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28"/>
      <c r="M1647" s="129"/>
      <c r="N1647" s="130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39" t="str">
        <f t="shared" si="1541"/>
        <v>-</v>
      </c>
      <c r="S1647" s="209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28" t="str">
        <f t="shared" si="1542"/>
        <v>-</v>
      </c>
      <c r="X1647" s="209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334" t="str">
        <f t="shared" si="1569"/>
        <v>-</v>
      </c>
      <c r="AC1647" s="209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334" t="str">
        <f t="shared" si="1543"/>
        <v>-</v>
      </c>
      <c r="AH1647" s="209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334" t="str">
        <f t="shared" si="1545"/>
        <v>-</v>
      </c>
      <c r="AM1647" s="209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334" t="str">
        <f t="shared" si="1547"/>
        <v>-</v>
      </c>
      <c r="AR1647" s="209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335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335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335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335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335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335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197" t="s">
        <v>1656</v>
      </c>
      <c r="C1648" s="260"/>
      <c r="D1648" s="260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28"/>
      <c r="M1648" s="129"/>
      <c r="N1648" s="130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39" t="str">
        <f t="shared" si="1541"/>
        <v>-</v>
      </c>
      <c r="S1648" s="209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28" t="str">
        <f t="shared" si="1542"/>
        <v>-</v>
      </c>
      <c r="X1648" s="209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334" t="str">
        <f t="shared" si="1569"/>
        <v>-</v>
      </c>
      <c r="AC1648" s="209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334" t="str">
        <f t="shared" si="1543"/>
        <v>-</v>
      </c>
      <c r="AH1648" s="209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334" t="str">
        <f t="shared" si="1545"/>
        <v>-</v>
      </c>
      <c r="AM1648" s="209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334" t="str">
        <f t="shared" si="1547"/>
        <v>-</v>
      </c>
      <c r="AR1648" s="209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335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335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335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335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335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335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197" t="s">
        <v>1657</v>
      </c>
      <c r="C1649" s="260"/>
      <c r="D1649" s="260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28"/>
      <c r="M1649" s="129"/>
      <c r="N1649" s="130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39" t="str">
        <f t="shared" si="1541"/>
        <v>-</v>
      </c>
      <c r="S1649" s="209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28" t="str">
        <f t="shared" si="1542"/>
        <v>-</v>
      </c>
      <c r="X1649" s="209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334" t="str">
        <f t="shared" si="1569"/>
        <v>-</v>
      </c>
      <c r="AC1649" s="209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334" t="str">
        <f t="shared" si="1543"/>
        <v>-</v>
      </c>
      <c r="AH1649" s="209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334" t="str">
        <f t="shared" si="1545"/>
        <v>-</v>
      </c>
      <c r="AM1649" s="209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334" t="str">
        <f t="shared" si="1547"/>
        <v>-</v>
      </c>
      <c r="AR1649" s="209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335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335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335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335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335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335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197" t="s">
        <v>1658</v>
      </c>
      <c r="C1650" s="260"/>
      <c r="D1650" s="260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28"/>
      <c r="M1650" s="129"/>
      <c r="N1650" s="130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39" t="str">
        <f t="shared" si="1541"/>
        <v>-</v>
      </c>
      <c r="S1650" s="209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28" t="str">
        <f t="shared" si="1542"/>
        <v>-</v>
      </c>
      <c r="X1650" s="209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334" t="str">
        <f t="shared" si="1569"/>
        <v>-</v>
      </c>
      <c r="AC1650" s="209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334" t="str">
        <f t="shared" si="1543"/>
        <v>-</v>
      </c>
      <c r="AH1650" s="209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334" t="str">
        <f t="shared" si="1545"/>
        <v>-</v>
      </c>
      <c r="AM1650" s="209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334" t="str">
        <f t="shared" si="1547"/>
        <v>-</v>
      </c>
      <c r="AR1650" s="209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335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335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335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335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335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335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197" t="s">
        <v>1659</v>
      </c>
      <c r="C1651" s="260"/>
      <c r="D1651" s="260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28"/>
      <c r="M1651" s="129"/>
      <c r="N1651" s="130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39" t="str">
        <f t="shared" si="1541"/>
        <v>-</v>
      </c>
      <c r="S1651" s="209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28" t="str">
        <f t="shared" si="1542"/>
        <v>-</v>
      </c>
      <c r="X1651" s="209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334" t="str">
        <f t="shared" si="1569"/>
        <v>-</v>
      </c>
      <c r="AC1651" s="209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334" t="str">
        <f t="shared" si="1543"/>
        <v>-</v>
      </c>
      <c r="AH1651" s="209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334" t="str">
        <f t="shared" si="1545"/>
        <v>-</v>
      </c>
      <c r="AM1651" s="209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334" t="str">
        <f t="shared" si="1547"/>
        <v>-</v>
      </c>
      <c r="AR1651" s="209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335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335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335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335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335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335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197" t="s">
        <v>1660</v>
      </c>
      <c r="C1652" s="260"/>
      <c r="D1652" s="260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28"/>
      <c r="M1652" s="129"/>
      <c r="N1652" s="130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39" t="str">
        <f t="shared" si="1541"/>
        <v>-</v>
      </c>
      <c r="S1652" s="209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28" t="str">
        <f t="shared" si="1542"/>
        <v>-</v>
      </c>
      <c r="X1652" s="209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334" t="str">
        <f t="shared" si="1569"/>
        <v>-</v>
      </c>
      <c r="AC1652" s="209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334" t="str">
        <f t="shared" si="1543"/>
        <v>-</v>
      </c>
      <c r="AH1652" s="209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334" t="str">
        <f t="shared" si="1545"/>
        <v>-</v>
      </c>
      <c r="AM1652" s="209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334" t="str">
        <f t="shared" si="1547"/>
        <v>-</v>
      </c>
      <c r="AR1652" s="209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335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335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335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335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335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335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197" t="s">
        <v>1661</v>
      </c>
      <c r="C1653" s="260"/>
      <c r="D1653" s="260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28"/>
      <c r="M1653" s="129"/>
      <c r="N1653" s="130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39" t="str">
        <f t="shared" si="1541"/>
        <v>-</v>
      </c>
      <c r="S1653" s="209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28" t="str">
        <f t="shared" si="1542"/>
        <v>-</v>
      </c>
      <c r="X1653" s="209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334" t="str">
        <f t="shared" si="1569"/>
        <v>-</v>
      </c>
      <c r="AC1653" s="209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334" t="str">
        <f t="shared" si="1543"/>
        <v>-</v>
      </c>
      <c r="AH1653" s="209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334" t="str">
        <f t="shared" si="1545"/>
        <v>-</v>
      </c>
      <c r="AM1653" s="209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334" t="str">
        <f t="shared" si="1547"/>
        <v>-</v>
      </c>
      <c r="AR1653" s="209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335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335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335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335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335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335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197" t="s">
        <v>1662</v>
      </c>
      <c r="C1654" s="260"/>
      <c r="D1654" s="260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28"/>
      <c r="M1654" s="129"/>
      <c r="N1654" s="130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39" t="str">
        <f t="shared" si="1541"/>
        <v>-</v>
      </c>
      <c r="S1654" s="209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28" t="str">
        <f t="shared" si="1542"/>
        <v>-</v>
      </c>
      <c r="X1654" s="209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334" t="str">
        <f t="shared" si="1569"/>
        <v>-</v>
      </c>
      <c r="AC1654" s="209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334" t="str">
        <f t="shared" si="1543"/>
        <v>-</v>
      </c>
      <c r="AH1654" s="209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334" t="str">
        <f t="shared" si="1545"/>
        <v>-</v>
      </c>
      <c r="AM1654" s="209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334" t="str">
        <f t="shared" si="1547"/>
        <v>-</v>
      </c>
      <c r="AR1654" s="209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335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335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335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335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335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335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197" t="s">
        <v>1663</v>
      </c>
      <c r="C1655" s="260"/>
      <c r="D1655" s="260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28"/>
      <c r="M1655" s="129"/>
      <c r="N1655" s="130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39" t="str">
        <f t="shared" si="1541"/>
        <v>-</v>
      </c>
      <c r="S1655" s="209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28" t="str">
        <f t="shared" si="1542"/>
        <v>-</v>
      </c>
      <c r="X1655" s="209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334" t="str">
        <f t="shared" si="1569"/>
        <v>-</v>
      </c>
      <c r="AC1655" s="209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334" t="str">
        <f t="shared" si="1543"/>
        <v>-</v>
      </c>
      <c r="AH1655" s="209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334" t="str">
        <f t="shared" si="1545"/>
        <v>-</v>
      </c>
      <c r="AM1655" s="209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334" t="str">
        <f t="shared" si="1547"/>
        <v>-</v>
      </c>
      <c r="AR1655" s="209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335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335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335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335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335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335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197" t="s">
        <v>1664</v>
      </c>
      <c r="C1656" s="260"/>
      <c r="D1656" s="260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28"/>
      <c r="M1656" s="129"/>
      <c r="N1656" s="130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39" t="str">
        <f t="shared" si="1541"/>
        <v>-</v>
      </c>
      <c r="S1656" s="209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28" t="str">
        <f t="shared" si="1542"/>
        <v>-</v>
      </c>
      <c r="X1656" s="209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334" t="str">
        <f t="shared" si="1569"/>
        <v>-</v>
      </c>
      <c r="AC1656" s="209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334" t="str">
        <f t="shared" si="1543"/>
        <v>-</v>
      </c>
      <c r="AH1656" s="209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334" t="str">
        <f t="shared" si="1545"/>
        <v>-</v>
      </c>
      <c r="AM1656" s="209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334" t="str">
        <f t="shared" si="1547"/>
        <v>-</v>
      </c>
      <c r="AR1656" s="209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335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335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335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335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335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335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197" t="s">
        <v>1665</v>
      </c>
      <c r="C1657" s="260"/>
      <c r="D1657" s="260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28"/>
      <c r="M1657" s="129"/>
      <c r="N1657" s="130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39" t="str">
        <f t="shared" si="1541"/>
        <v>-</v>
      </c>
      <c r="S1657" s="209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28" t="str">
        <f t="shared" si="1542"/>
        <v>-</v>
      </c>
      <c r="X1657" s="209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334" t="str">
        <f t="shared" si="1569"/>
        <v>-</v>
      </c>
      <c r="AC1657" s="209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334" t="str">
        <f t="shared" si="1543"/>
        <v>-</v>
      </c>
      <c r="AH1657" s="209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334" t="str">
        <f t="shared" si="1545"/>
        <v>-</v>
      </c>
      <c r="AM1657" s="209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334" t="str">
        <f t="shared" si="1547"/>
        <v>-</v>
      </c>
      <c r="AR1657" s="209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335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335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335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335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335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335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197" t="s">
        <v>1666</v>
      </c>
      <c r="C1658" s="260"/>
      <c r="D1658" s="260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28"/>
      <c r="M1658" s="129"/>
      <c r="N1658" s="130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39" t="str">
        <f t="shared" si="1541"/>
        <v>-</v>
      </c>
      <c r="S1658" s="209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28" t="str">
        <f t="shared" si="1542"/>
        <v>-</v>
      </c>
      <c r="X1658" s="209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334" t="str">
        <f t="shared" si="1569"/>
        <v>-</v>
      </c>
      <c r="AC1658" s="209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334" t="str">
        <f t="shared" si="1543"/>
        <v>-</v>
      </c>
      <c r="AH1658" s="209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334" t="str">
        <f t="shared" si="1545"/>
        <v>-</v>
      </c>
      <c r="AM1658" s="209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334" t="str">
        <f t="shared" si="1547"/>
        <v>-</v>
      </c>
      <c r="AR1658" s="209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335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335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335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335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335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335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197" t="s">
        <v>1667</v>
      </c>
      <c r="C1659" s="260"/>
      <c r="D1659" s="260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28"/>
      <c r="M1659" s="129"/>
      <c r="N1659" s="130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39" t="str">
        <f t="shared" si="1541"/>
        <v>-</v>
      </c>
      <c r="S1659" s="209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28" t="str">
        <f t="shared" si="1542"/>
        <v>-</v>
      </c>
      <c r="X1659" s="209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334" t="str">
        <f t="shared" si="1569"/>
        <v>-</v>
      </c>
      <c r="AC1659" s="209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334" t="str">
        <f t="shared" si="1543"/>
        <v>-</v>
      </c>
      <c r="AH1659" s="209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334" t="str">
        <f t="shared" si="1545"/>
        <v>-</v>
      </c>
      <c r="AM1659" s="209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334" t="str">
        <f t="shared" si="1547"/>
        <v>-</v>
      </c>
      <c r="AR1659" s="209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335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335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335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335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335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335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197" t="s">
        <v>1668</v>
      </c>
      <c r="C1660" s="260"/>
      <c r="D1660" s="260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28"/>
      <c r="M1660" s="129"/>
      <c r="N1660" s="130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39" t="str">
        <f t="shared" si="1541"/>
        <v>-</v>
      </c>
      <c r="S1660" s="209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28" t="str">
        <f t="shared" si="1542"/>
        <v>-</v>
      </c>
      <c r="X1660" s="209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334" t="str">
        <f t="shared" si="1569"/>
        <v>-</v>
      </c>
      <c r="AC1660" s="209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334" t="str">
        <f t="shared" si="1543"/>
        <v>-</v>
      </c>
      <c r="AH1660" s="209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334" t="str">
        <f t="shared" si="1545"/>
        <v>-</v>
      </c>
      <c r="AM1660" s="209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334" t="str">
        <f t="shared" si="1547"/>
        <v>-</v>
      </c>
      <c r="AR1660" s="209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335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335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335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335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335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335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197" t="s">
        <v>1669</v>
      </c>
      <c r="C1661" s="260"/>
      <c r="D1661" s="260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28"/>
      <c r="M1661" s="129"/>
      <c r="N1661" s="130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39" t="str">
        <f t="shared" si="1541"/>
        <v>-</v>
      </c>
      <c r="S1661" s="209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28" t="str">
        <f t="shared" si="1542"/>
        <v>-</v>
      </c>
      <c r="X1661" s="209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334" t="str">
        <f t="shared" si="1569"/>
        <v>-</v>
      </c>
      <c r="AC1661" s="209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334" t="str">
        <f t="shared" si="1543"/>
        <v>-</v>
      </c>
      <c r="AH1661" s="209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334" t="str">
        <f t="shared" si="1545"/>
        <v>-</v>
      </c>
      <c r="AM1661" s="209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334" t="str">
        <f t="shared" si="1547"/>
        <v>-</v>
      </c>
      <c r="AR1661" s="209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335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335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335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335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335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335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197" t="s">
        <v>1670</v>
      </c>
      <c r="C1662" s="260"/>
      <c r="D1662" s="260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28"/>
      <c r="M1662" s="129"/>
      <c r="N1662" s="130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39" t="str">
        <f t="shared" si="1541"/>
        <v>-</v>
      </c>
      <c r="S1662" s="209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28" t="str">
        <f t="shared" si="1542"/>
        <v>-</v>
      </c>
      <c r="X1662" s="209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334" t="str">
        <f t="shared" si="1569"/>
        <v>-</v>
      </c>
      <c r="AC1662" s="209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334" t="str">
        <f t="shared" si="1543"/>
        <v>-</v>
      </c>
      <c r="AH1662" s="209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334" t="str">
        <f t="shared" si="1545"/>
        <v>-</v>
      </c>
      <c r="AM1662" s="209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334" t="str">
        <f t="shared" si="1547"/>
        <v>-</v>
      </c>
      <c r="AR1662" s="209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335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335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335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335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335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335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197" t="s">
        <v>1671</v>
      </c>
      <c r="C1663" s="260"/>
      <c r="D1663" s="260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28"/>
      <c r="M1663" s="129"/>
      <c r="N1663" s="130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39" t="str">
        <f t="shared" si="1541"/>
        <v>-</v>
      </c>
      <c r="S1663" s="209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28" t="str">
        <f t="shared" si="1542"/>
        <v>-</v>
      </c>
      <c r="X1663" s="209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334" t="str">
        <f t="shared" si="1569"/>
        <v>-</v>
      </c>
      <c r="AC1663" s="209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334" t="str">
        <f t="shared" si="1543"/>
        <v>-</v>
      </c>
      <c r="AH1663" s="209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334" t="str">
        <f t="shared" si="1545"/>
        <v>-</v>
      </c>
      <c r="AM1663" s="209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334" t="str">
        <f t="shared" si="1547"/>
        <v>-</v>
      </c>
      <c r="AR1663" s="209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335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335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335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335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335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335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197" t="s">
        <v>1672</v>
      </c>
      <c r="C1664" s="260"/>
      <c r="D1664" s="260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28"/>
      <c r="M1664" s="129"/>
      <c r="N1664" s="130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39" t="str">
        <f t="shared" si="1541"/>
        <v>-</v>
      </c>
      <c r="S1664" s="209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28" t="str">
        <f t="shared" si="1542"/>
        <v>-</v>
      </c>
      <c r="X1664" s="209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334" t="str">
        <f t="shared" si="1569"/>
        <v>-</v>
      </c>
      <c r="AC1664" s="209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334" t="str">
        <f t="shared" si="1543"/>
        <v>-</v>
      </c>
      <c r="AH1664" s="209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334" t="str">
        <f t="shared" si="1545"/>
        <v>-</v>
      </c>
      <c r="AM1664" s="209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334" t="str">
        <f t="shared" si="1547"/>
        <v>-</v>
      </c>
      <c r="AR1664" s="209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335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335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335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335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335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335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197" t="s">
        <v>1673</v>
      </c>
      <c r="C1665" s="260"/>
      <c r="D1665" s="260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28"/>
      <c r="M1665" s="129"/>
      <c r="N1665" s="130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39" t="str">
        <f t="shared" si="1541"/>
        <v>-</v>
      </c>
      <c r="S1665" s="209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28" t="str">
        <f t="shared" si="1542"/>
        <v>-</v>
      </c>
      <c r="X1665" s="209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334" t="str">
        <f t="shared" si="1569"/>
        <v>-</v>
      </c>
      <c r="AC1665" s="209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334" t="str">
        <f t="shared" si="1543"/>
        <v>-</v>
      </c>
      <c r="AH1665" s="209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334" t="str">
        <f t="shared" si="1545"/>
        <v>-</v>
      </c>
      <c r="AM1665" s="209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334" t="str">
        <f t="shared" si="1547"/>
        <v>-</v>
      </c>
      <c r="AR1665" s="209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335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335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335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335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335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335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197" t="s">
        <v>1674</v>
      </c>
      <c r="C1666" s="260"/>
      <c r="D1666" s="260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28"/>
      <c r="M1666" s="129"/>
      <c r="N1666" s="130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39" t="str">
        <f t="shared" si="1541"/>
        <v>-</v>
      </c>
      <c r="S1666" s="209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28" t="str">
        <f t="shared" si="1542"/>
        <v>-</v>
      </c>
      <c r="X1666" s="209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334" t="str">
        <f t="shared" si="1569"/>
        <v>-</v>
      </c>
      <c r="AC1666" s="209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334" t="str">
        <f t="shared" si="1543"/>
        <v>-</v>
      </c>
      <c r="AH1666" s="209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334" t="str">
        <f t="shared" si="1545"/>
        <v>-</v>
      </c>
      <c r="AM1666" s="209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334" t="str">
        <f t="shared" si="1547"/>
        <v>-</v>
      </c>
      <c r="AR1666" s="209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335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335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335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335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335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335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197" t="s">
        <v>1675</v>
      </c>
      <c r="C1667" s="260"/>
      <c r="D1667" s="260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28"/>
      <c r="M1667" s="129"/>
      <c r="N1667" s="130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39" t="str">
        <f t="shared" si="1541"/>
        <v>-</v>
      </c>
      <c r="S1667" s="209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28" t="str">
        <f t="shared" si="1542"/>
        <v>-</v>
      </c>
      <c r="X1667" s="209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334" t="str">
        <f t="shared" si="1569"/>
        <v>-</v>
      </c>
      <c r="AC1667" s="209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334" t="str">
        <f t="shared" si="1543"/>
        <v>-</v>
      </c>
      <c r="AH1667" s="209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334" t="str">
        <f t="shared" si="1545"/>
        <v>-</v>
      </c>
      <c r="AM1667" s="209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334" t="str">
        <f t="shared" si="1547"/>
        <v>-</v>
      </c>
      <c r="AR1667" s="209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335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335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335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335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335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335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197" t="s">
        <v>1676</v>
      </c>
      <c r="C1668" s="260"/>
      <c r="D1668" s="260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28"/>
      <c r="M1668" s="129"/>
      <c r="N1668" s="130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39" t="str">
        <f t="shared" si="1541"/>
        <v>-</v>
      </c>
      <c r="S1668" s="209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28" t="str">
        <f t="shared" si="1542"/>
        <v>-</v>
      </c>
      <c r="X1668" s="209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334" t="str">
        <f t="shared" si="1569"/>
        <v>-</v>
      </c>
      <c r="AC1668" s="209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334" t="str">
        <f t="shared" si="1543"/>
        <v>-</v>
      </c>
      <c r="AH1668" s="209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334" t="str">
        <f t="shared" si="1545"/>
        <v>-</v>
      </c>
      <c r="AM1668" s="209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334" t="str">
        <f t="shared" si="1547"/>
        <v>-</v>
      </c>
      <c r="AR1668" s="209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335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335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335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335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335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335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197" t="s">
        <v>1677</v>
      </c>
      <c r="C1669" s="260"/>
      <c r="D1669" s="260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28"/>
      <c r="M1669" s="129"/>
      <c r="N1669" s="130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39" t="str">
        <f t="shared" si="1541"/>
        <v>-</v>
      </c>
      <c r="S1669" s="209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28" t="str">
        <f t="shared" si="1542"/>
        <v>-</v>
      </c>
      <c r="X1669" s="209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334" t="str">
        <f t="shared" si="1569"/>
        <v>-</v>
      </c>
      <c r="AC1669" s="209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334" t="str">
        <f t="shared" si="1543"/>
        <v>-</v>
      </c>
      <c r="AH1669" s="209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334" t="str">
        <f t="shared" si="1545"/>
        <v>-</v>
      </c>
      <c r="AM1669" s="209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334" t="str">
        <f t="shared" si="1547"/>
        <v>-</v>
      </c>
      <c r="AR1669" s="209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335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335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335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335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335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335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197" t="s">
        <v>1678</v>
      </c>
      <c r="C1670" s="260"/>
      <c r="D1670" s="260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28"/>
      <c r="M1670" s="129"/>
      <c r="N1670" s="130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39" t="str">
        <f t="shared" si="1541"/>
        <v>-</v>
      </c>
      <c r="S1670" s="209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28" t="str">
        <f t="shared" si="1542"/>
        <v>-</v>
      </c>
      <c r="X1670" s="209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334" t="str">
        <f t="shared" si="1569"/>
        <v>-</v>
      </c>
      <c r="AC1670" s="209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334" t="str">
        <f t="shared" si="1543"/>
        <v>-</v>
      </c>
      <c r="AH1670" s="209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334" t="str">
        <f t="shared" si="1545"/>
        <v>-</v>
      </c>
      <c r="AM1670" s="209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334" t="str">
        <f t="shared" si="1547"/>
        <v>-</v>
      </c>
      <c r="AR1670" s="209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335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335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335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335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335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335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197" t="s">
        <v>1679</v>
      </c>
      <c r="C1671" s="260"/>
      <c r="D1671" s="260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28"/>
      <c r="M1671" s="129"/>
      <c r="N1671" s="130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39" t="str">
        <f t="shared" si="1541"/>
        <v>-</v>
      </c>
      <c r="S1671" s="209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28" t="str">
        <f t="shared" si="1542"/>
        <v>-</v>
      </c>
      <c r="X1671" s="209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334" t="str">
        <f t="shared" si="1569"/>
        <v>-</v>
      </c>
      <c r="AC1671" s="209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334" t="str">
        <f t="shared" si="1543"/>
        <v>-</v>
      </c>
      <c r="AH1671" s="209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334" t="str">
        <f t="shared" si="1545"/>
        <v>-</v>
      </c>
      <c r="AM1671" s="209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334" t="str">
        <f t="shared" si="1547"/>
        <v>-</v>
      </c>
      <c r="AR1671" s="209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335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335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335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335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335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335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197" t="s">
        <v>1680</v>
      </c>
      <c r="C1672" s="260"/>
      <c r="D1672" s="260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28"/>
      <c r="M1672" s="129"/>
      <c r="N1672" s="130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39" t="str">
        <f t="shared" si="1541"/>
        <v>-</v>
      </c>
      <c r="S1672" s="209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28" t="str">
        <f t="shared" si="1542"/>
        <v>-</v>
      </c>
      <c r="X1672" s="209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334" t="str">
        <f t="shared" si="1569"/>
        <v>-</v>
      </c>
      <c r="AC1672" s="209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334" t="str">
        <f t="shared" si="1543"/>
        <v>-</v>
      </c>
      <c r="AH1672" s="209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334" t="str">
        <f t="shared" si="1545"/>
        <v>-</v>
      </c>
      <c r="AM1672" s="209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334" t="str">
        <f t="shared" si="1547"/>
        <v>-</v>
      </c>
      <c r="AR1672" s="209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335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335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335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335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335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335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197" t="s">
        <v>1681</v>
      </c>
      <c r="C1673" s="260"/>
      <c r="D1673" s="260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28"/>
      <c r="M1673" s="129"/>
      <c r="N1673" s="130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39" t="str">
        <f t="shared" si="1541"/>
        <v>-</v>
      </c>
      <c r="S1673" s="209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28" t="str">
        <f t="shared" si="1542"/>
        <v>-</v>
      </c>
      <c r="X1673" s="209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334" t="str">
        <f t="shared" si="1569"/>
        <v>-</v>
      </c>
      <c r="AC1673" s="209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334" t="str">
        <f t="shared" si="1543"/>
        <v>-</v>
      </c>
      <c r="AH1673" s="209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334" t="str">
        <f t="shared" si="1545"/>
        <v>-</v>
      </c>
      <c r="AM1673" s="209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334" t="str">
        <f t="shared" si="1547"/>
        <v>-</v>
      </c>
      <c r="AR1673" s="209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335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335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335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335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335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335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197" t="s">
        <v>1682</v>
      </c>
      <c r="C1674" s="260"/>
      <c r="D1674" s="260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28"/>
      <c r="M1674" s="129"/>
      <c r="N1674" s="130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39" t="str">
        <f t="shared" si="1541"/>
        <v>-</v>
      </c>
      <c r="S1674" s="209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28" t="str">
        <f t="shared" si="1542"/>
        <v>-</v>
      </c>
      <c r="X1674" s="209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334" t="str">
        <f t="shared" si="1569"/>
        <v>-</v>
      </c>
      <c r="AC1674" s="209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334" t="str">
        <f t="shared" si="1543"/>
        <v>-</v>
      </c>
      <c r="AH1674" s="209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334" t="str">
        <f t="shared" si="1545"/>
        <v>-</v>
      </c>
      <c r="AM1674" s="209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334" t="str">
        <f t="shared" si="1547"/>
        <v>-</v>
      </c>
      <c r="AR1674" s="209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335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335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335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335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335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335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197" t="s">
        <v>1683</v>
      </c>
      <c r="C1675" s="260"/>
      <c r="D1675" s="260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28"/>
      <c r="M1675" s="129"/>
      <c r="N1675" s="130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39" t="str">
        <f t="shared" si="1541"/>
        <v>-</v>
      </c>
      <c r="S1675" s="209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28" t="str">
        <f t="shared" si="1542"/>
        <v>-</v>
      </c>
      <c r="X1675" s="209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334" t="str">
        <f t="shared" si="1569"/>
        <v>-</v>
      </c>
      <c r="AC1675" s="209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334" t="str">
        <f t="shared" si="1543"/>
        <v>-</v>
      </c>
      <c r="AH1675" s="209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334" t="str">
        <f t="shared" si="1545"/>
        <v>-</v>
      </c>
      <c r="AM1675" s="209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334" t="str">
        <f t="shared" si="1547"/>
        <v>-</v>
      </c>
      <c r="AR1675" s="209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335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335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335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335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335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335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197" t="s">
        <v>1684</v>
      </c>
      <c r="C1676" s="260"/>
      <c r="D1676" s="260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28"/>
      <c r="M1676" s="129"/>
      <c r="N1676" s="130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39" t="str">
        <f t="shared" si="1541"/>
        <v>-</v>
      </c>
      <c r="S1676" s="209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28" t="str">
        <f t="shared" si="1542"/>
        <v>-</v>
      </c>
      <c r="X1676" s="209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334" t="str">
        <f t="shared" si="1569"/>
        <v>-</v>
      </c>
      <c r="AC1676" s="209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334" t="str">
        <f t="shared" si="1543"/>
        <v>-</v>
      </c>
      <c r="AH1676" s="209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334" t="str">
        <f t="shared" si="1545"/>
        <v>-</v>
      </c>
      <c r="AM1676" s="209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334" t="str">
        <f t="shared" si="1547"/>
        <v>-</v>
      </c>
      <c r="AR1676" s="209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335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335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335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335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335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335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197" t="s">
        <v>1685</v>
      </c>
      <c r="C1677" s="260"/>
      <c r="D1677" s="260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28"/>
      <c r="M1677" s="129"/>
      <c r="N1677" s="130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39" t="str">
        <f t="shared" si="1541"/>
        <v>-</v>
      </c>
      <c r="S1677" s="209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28" t="str">
        <f t="shared" si="1542"/>
        <v>-</v>
      </c>
      <c r="X1677" s="209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334" t="str">
        <f t="shared" si="1569"/>
        <v>-</v>
      </c>
      <c r="AC1677" s="209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334" t="str">
        <f t="shared" si="1543"/>
        <v>-</v>
      </c>
      <c r="AH1677" s="209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334" t="str">
        <f t="shared" si="1545"/>
        <v>-</v>
      </c>
      <c r="AM1677" s="209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334" t="str">
        <f t="shared" si="1547"/>
        <v>-</v>
      </c>
      <c r="AR1677" s="209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335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335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335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335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335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335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197" t="s">
        <v>1686</v>
      </c>
      <c r="C1678" s="260"/>
      <c r="D1678" s="260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28"/>
      <c r="M1678" s="129"/>
      <c r="N1678" s="130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39" t="str">
        <f t="shared" si="1541"/>
        <v>-</v>
      </c>
      <c r="S1678" s="209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28" t="str">
        <f t="shared" si="1542"/>
        <v>-</v>
      </c>
      <c r="X1678" s="209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334" t="str">
        <f t="shared" si="1569"/>
        <v>-</v>
      </c>
      <c r="AC1678" s="209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334" t="str">
        <f t="shared" si="1543"/>
        <v>-</v>
      </c>
      <c r="AH1678" s="209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334" t="str">
        <f t="shared" si="1545"/>
        <v>-</v>
      </c>
      <c r="AM1678" s="209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334" t="str">
        <f t="shared" si="1547"/>
        <v>-</v>
      </c>
      <c r="AR1678" s="209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335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335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335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335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335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335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197" t="s">
        <v>1687</v>
      </c>
      <c r="C1679" s="260"/>
      <c r="D1679" s="260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28"/>
      <c r="M1679" s="129"/>
      <c r="N1679" s="130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39" t="str">
        <f t="shared" si="1541"/>
        <v>-</v>
      </c>
      <c r="S1679" s="209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28" t="str">
        <f t="shared" si="1542"/>
        <v>-</v>
      </c>
      <c r="X1679" s="209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334" t="str">
        <f t="shared" si="1569"/>
        <v>-</v>
      </c>
      <c r="AC1679" s="209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334" t="str">
        <f t="shared" si="1543"/>
        <v>-</v>
      </c>
      <c r="AH1679" s="209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334" t="str">
        <f t="shared" si="1545"/>
        <v>-</v>
      </c>
      <c r="AM1679" s="209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334" t="str">
        <f t="shared" si="1547"/>
        <v>-</v>
      </c>
      <c r="AR1679" s="209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335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335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335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335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335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335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197" t="s">
        <v>1688</v>
      </c>
      <c r="C1680" s="260"/>
      <c r="D1680" s="260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28"/>
      <c r="M1680" s="129"/>
      <c r="N1680" s="130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39" t="str">
        <f t="shared" si="1541"/>
        <v>-</v>
      </c>
      <c r="S1680" s="209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28" t="str">
        <f t="shared" si="1542"/>
        <v>-</v>
      </c>
      <c r="X1680" s="209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334" t="str">
        <f t="shared" si="1569"/>
        <v>-</v>
      </c>
      <c r="AC1680" s="209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334" t="str">
        <f t="shared" si="1543"/>
        <v>-</v>
      </c>
      <c r="AH1680" s="209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334" t="str">
        <f t="shared" si="1545"/>
        <v>-</v>
      </c>
      <c r="AM1680" s="209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334" t="str">
        <f t="shared" si="1547"/>
        <v>-</v>
      </c>
      <c r="AR1680" s="209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335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335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335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335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335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335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197" t="s">
        <v>1689</v>
      </c>
      <c r="C1681" s="260"/>
      <c r="D1681" s="260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28"/>
      <c r="M1681" s="129"/>
      <c r="N1681" s="130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39" t="str">
        <f t="shared" si="1541"/>
        <v>-</v>
      </c>
      <c r="S1681" s="209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28" t="str">
        <f t="shared" si="1542"/>
        <v>-</v>
      </c>
      <c r="X1681" s="209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334" t="str">
        <f t="shared" si="1569"/>
        <v>-</v>
      </c>
      <c r="AC1681" s="209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334" t="str">
        <f t="shared" si="1543"/>
        <v>-</v>
      </c>
      <c r="AH1681" s="209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334" t="str">
        <f t="shared" si="1545"/>
        <v>-</v>
      </c>
      <c r="AM1681" s="209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334" t="str">
        <f t="shared" si="1547"/>
        <v>-</v>
      </c>
      <c r="AR1681" s="209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335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335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335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335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335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335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197" t="s">
        <v>1690</v>
      </c>
      <c r="C1682" s="260"/>
      <c r="D1682" s="260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28"/>
      <c r="M1682" s="129"/>
      <c r="N1682" s="130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39" t="str">
        <f t="shared" si="1541"/>
        <v>-</v>
      </c>
      <c r="S1682" s="209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28" t="str">
        <f t="shared" si="1542"/>
        <v>-</v>
      </c>
      <c r="X1682" s="209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334" t="str">
        <f t="shared" si="1569"/>
        <v>-</v>
      </c>
      <c r="AC1682" s="209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334" t="str">
        <f t="shared" si="1543"/>
        <v>-</v>
      </c>
      <c r="AH1682" s="209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334" t="str">
        <f t="shared" si="1545"/>
        <v>-</v>
      </c>
      <c r="AM1682" s="209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334" t="str">
        <f t="shared" si="1547"/>
        <v>-</v>
      </c>
      <c r="AR1682" s="209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335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335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335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335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335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335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197" t="s">
        <v>1691</v>
      </c>
      <c r="C1683" s="260"/>
      <c r="D1683" s="260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28"/>
      <c r="M1683" s="129"/>
      <c r="N1683" s="130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39" t="str">
        <f t="shared" si="1541"/>
        <v>-</v>
      </c>
      <c r="S1683" s="209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28" t="str">
        <f t="shared" si="1542"/>
        <v>-</v>
      </c>
      <c r="X1683" s="209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334" t="str">
        <f t="shared" si="1569"/>
        <v>-</v>
      </c>
      <c r="AC1683" s="209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334" t="str">
        <f t="shared" si="1543"/>
        <v>-</v>
      </c>
      <c r="AH1683" s="209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334" t="str">
        <f t="shared" si="1545"/>
        <v>-</v>
      </c>
      <c r="AM1683" s="209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334" t="str">
        <f t="shared" si="1547"/>
        <v>-</v>
      </c>
      <c r="AR1683" s="209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335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335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335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335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335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335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197" t="s">
        <v>1692</v>
      </c>
      <c r="C1684" s="260"/>
      <c r="D1684" s="260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28"/>
      <c r="M1684" s="129"/>
      <c r="N1684" s="130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39" t="str">
        <f t="shared" si="1541"/>
        <v>-</v>
      </c>
      <c r="S1684" s="209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28" t="str">
        <f t="shared" si="1542"/>
        <v>-</v>
      </c>
      <c r="X1684" s="209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334" t="str">
        <f t="shared" si="1569"/>
        <v>-</v>
      </c>
      <c r="AC1684" s="209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334" t="str">
        <f t="shared" si="1543"/>
        <v>-</v>
      </c>
      <c r="AH1684" s="209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334" t="str">
        <f t="shared" si="1545"/>
        <v>-</v>
      </c>
      <c r="AM1684" s="209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334" t="str">
        <f t="shared" si="1547"/>
        <v>-</v>
      </c>
      <c r="AR1684" s="209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335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335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335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335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335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335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197" t="s">
        <v>1693</v>
      </c>
      <c r="C1685" s="260"/>
      <c r="D1685" s="260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28"/>
      <c r="M1685" s="129"/>
      <c r="N1685" s="130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39" t="str">
        <f t="shared" si="1541"/>
        <v>-</v>
      </c>
      <c r="S1685" s="209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28" t="str">
        <f t="shared" si="1542"/>
        <v>-</v>
      </c>
      <c r="X1685" s="209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334" t="str">
        <f t="shared" si="1569"/>
        <v>-</v>
      </c>
      <c r="AC1685" s="209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334" t="str">
        <f t="shared" si="1543"/>
        <v>-</v>
      </c>
      <c r="AH1685" s="209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334" t="str">
        <f t="shared" si="1545"/>
        <v>-</v>
      </c>
      <c r="AM1685" s="209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334" t="str">
        <f t="shared" si="1547"/>
        <v>-</v>
      </c>
      <c r="AR1685" s="209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335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335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335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335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335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335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197" t="s">
        <v>1694</v>
      </c>
      <c r="C1686" s="260"/>
      <c r="D1686" s="260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28"/>
      <c r="M1686" s="129"/>
      <c r="N1686" s="130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39" t="str">
        <f t="shared" si="1541"/>
        <v>-</v>
      </c>
      <c r="S1686" s="209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28" t="str">
        <f t="shared" si="1542"/>
        <v>-</v>
      </c>
      <c r="X1686" s="209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334" t="str">
        <f t="shared" si="1569"/>
        <v>-</v>
      </c>
      <c r="AC1686" s="209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334" t="str">
        <f t="shared" si="1543"/>
        <v>-</v>
      </c>
      <c r="AH1686" s="209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334" t="str">
        <f t="shared" si="1545"/>
        <v>-</v>
      </c>
      <c r="AM1686" s="209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334" t="str">
        <f t="shared" si="1547"/>
        <v>-</v>
      </c>
      <c r="AR1686" s="209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335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335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335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335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335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335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197" t="s">
        <v>1695</v>
      </c>
      <c r="C1687" s="260"/>
      <c r="D1687" s="260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28"/>
      <c r="M1687" s="129"/>
      <c r="N1687" s="130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39" t="str">
        <f t="shared" si="1541"/>
        <v>-</v>
      </c>
      <c r="S1687" s="209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28" t="str">
        <f t="shared" si="1542"/>
        <v>-</v>
      </c>
      <c r="X1687" s="209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334" t="str">
        <f t="shared" si="1569"/>
        <v>-</v>
      </c>
      <c r="AC1687" s="209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334" t="str">
        <f t="shared" si="1543"/>
        <v>-</v>
      </c>
      <c r="AH1687" s="209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334" t="str">
        <f t="shared" si="1545"/>
        <v>-</v>
      </c>
      <c r="AM1687" s="209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334" t="str">
        <f t="shared" si="1547"/>
        <v>-</v>
      </c>
      <c r="AR1687" s="209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335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335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335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335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335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335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197" t="s">
        <v>1696</v>
      </c>
      <c r="C1688" s="260"/>
      <c r="D1688" s="260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28"/>
      <c r="M1688" s="129"/>
      <c r="N1688" s="130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39" t="str">
        <f t="shared" si="1541"/>
        <v>-</v>
      </c>
      <c r="S1688" s="209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28" t="str">
        <f t="shared" si="1542"/>
        <v>-</v>
      </c>
      <c r="X1688" s="209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334" t="str">
        <f t="shared" si="1569"/>
        <v>-</v>
      </c>
      <c r="AC1688" s="209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334" t="str">
        <f t="shared" si="1543"/>
        <v>-</v>
      </c>
      <c r="AH1688" s="209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334" t="str">
        <f t="shared" si="1545"/>
        <v>-</v>
      </c>
      <c r="AM1688" s="209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334" t="str">
        <f t="shared" si="1547"/>
        <v>-</v>
      </c>
      <c r="AR1688" s="209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335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335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335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335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335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335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197" t="s">
        <v>1697</v>
      </c>
      <c r="C1689" s="260"/>
      <c r="D1689" s="260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28"/>
      <c r="M1689" s="129"/>
      <c r="N1689" s="130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39" t="str">
        <f t="shared" si="1541"/>
        <v>-</v>
      </c>
      <c r="S1689" s="209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28" t="str">
        <f t="shared" si="1542"/>
        <v>-</v>
      </c>
      <c r="X1689" s="209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334" t="str">
        <f t="shared" si="1569"/>
        <v>-</v>
      </c>
      <c r="AC1689" s="209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334" t="str">
        <f t="shared" si="1543"/>
        <v>-</v>
      </c>
      <c r="AH1689" s="209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334" t="str">
        <f t="shared" si="1545"/>
        <v>-</v>
      </c>
      <c r="AM1689" s="209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334" t="str">
        <f t="shared" si="1547"/>
        <v>-</v>
      </c>
      <c r="AR1689" s="209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335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335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335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335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335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335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197" t="s">
        <v>1698</v>
      </c>
      <c r="C1690" s="260"/>
      <c r="D1690" s="260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28"/>
      <c r="M1690" s="129"/>
      <c r="N1690" s="130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39" t="str">
        <f t="shared" si="1541"/>
        <v>-</v>
      </c>
      <c r="S1690" s="209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28" t="str">
        <f t="shared" si="1542"/>
        <v>-</v>
      </c>
      <c r="X1690" s="209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334" t="str">
        <f t="shared" si="1569"/>
        <v>-</v>
      </c>
      <c r="AC1690" s="209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334" t="str">
        <f t="shared" si="1543"/>
        <v>-</v>
      </c>
      <c r="AH1690" s="209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334" t="str">
        <f t="shared" si="1545"/>
        <v>-</v>
      </c>
      <c r="AM1690" s="209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334" t="str">
        <f t="shared" si="1547"/>
        <v>-</v>
      </c>
      <c r="AR1690" s="209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335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335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335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335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335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335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197" t="s">
        <v>1699</v>
      </c>
      <c r="C1691" s="260"/>
      <c r="D1691" s="260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28"/>
      <c r="M1691" s="129"/>
      <c r="N1691" s="130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39" t="str">
        <f t="shared" si="1541"/>
        <v>-</v>
      </c>
      <c r="S1691" s="209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28" t="str">
        <f t="shared" si="1542"/>
        <v>-</v>
      </c>
      <c r="X1691" s="209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334" t="str">
        <f t="shared" si="1569"/>
        <v>-</v>
      </c>
      <c r="AC1691" s="209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334" t="str">
        <f t="shared" si="1543"/>
        <v>-</v>
      </c>
      <c r="AH1691" s="209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334" t="str">
        <f t="shared" si="1545"/>
        <v>-</v>
      </c>
      <c r="AM1691" s="209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334" t="str">
        <f t="shared" si="1547"/>
        <v>-</v>
      </c>
      <c r="AR1691" s="209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335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335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335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335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335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335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197" t="s">
        <v>1700</v>
      </c>
      <c r="C1692" s="260"/>
      <c r="D1692" s="260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28"/>
      <c r="M1692" s="129"/>
      <c r="N1692" s="130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39" t="str">
        <f t="shared" si="1541"/>
        <v>-</v>
      </c>
      <c r="S1692" s="209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28" t="str">
        <f t="shared" si="1542"/>
        <v>-</v>
      </c>
      <c r="X1692" s="209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334" t="str">
        <f t="shared" si="1569"/>
        <v>-</v>
      </c>
      <c r="AC1692" s="209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334" t="str">
        <f t="shared" si="1543"/>
        <v>-</v>
      </c>
      <c r="AH1692" s="209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334" t="str">
        <f t="shared" si="1545"/>
        <v>-</v>
      </c>
      <c r="AM1692" s="209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334" t="str">
        <f t="shared" si="1547"/>
        <v>-</v>
      </c>
      <c r="AR1692" s="209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335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335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335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335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335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335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197" t="s">
        <v>1701</v>
      </c>
      <c r="C1693" s="260"/>
      <c r="D1693" s="260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28"/>
      <c r="M1693" s="129"/>
      <c r="N1693" s="130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39" t="str">
        <f t="shared" si="1541"/>
        <v>-</v>
      </c>
      <c r="S1693" s="209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28" t="str">
        <f t="shared" si="1542"/>
        <v>-</v>
      </c>
      <c r="X1693" s="209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334" t="str">
        <f t="shared" si="1569"/>
        <v>-</v>
      </c>
      <c r="AC1693" s="209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334" t="str">
        <f t="shared" si="1543"/>
        <v>-</v>
      </c>
      <c r="AH1693" s="209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334" t="str">
        <f t="shared" si="1545"/>
        <v>-</v>
      </c>
      <c r="AM1693" s="209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334" t="str">
        <f t="shared" si="1547"/>
        <v>-</v>
      </c>
      <c r="AR1693" s="209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335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335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335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335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335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335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197" t="s">
        <v>1702</v>
      </c>
      <c r="C1694" s="260"/>
      <c r="D1694" s="260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28"/>
      <c r="M1694" s="129"/>
      <c r="N1694" s="130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39" t="str">
        <f t="shared" si="1541"/>
        <v>-</v>
      </c>
      <c r="S1694" s="209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28" t="str">
        <f t="shared" si="1542"/>
        <v>-</v>
      </c>
      <c r="X1694" s="209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334" t="str">
        <f t="shared" si="1569"/>
        <v>-</v>
      </c>
      <c r="AC1694" s="209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334" t="str">
        <f t="shared" si="1543"/>
        <v>-</v>
      </c>
      <c r="AH1694" s="209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334" t="str">
        <f t="shared" si="1545"/>
        <v>-</v>
      </c>
      <c r="AM1694" s="209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334" t="str">
        <f t="shared" si="1547"/>
        <v>-</v>
      </c>
      <c r="AR1694" s="209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335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335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335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335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335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335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197" t="s">
        <v>1703</v>
      </c>
      <c r="C1695" s="260"/>
      <c r="D1695" s="260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28"/>
      <c r="M1695" s="129"/>
      <c r="N1695" s="130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39" t="str">
        <f t="shared" si="1541"/>
        <v>-</v>
      </c>
      <c r="S1695" s="209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28" t="str">
        <f t="shared" si="1542"/>
        <v>-</v>
      </c>
      <c r="X1695" s="209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334" t="str">
        <f t="shared" si="1569"/>
        <v>-</v>
      </c>
      <c r="AC1695" s="209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334" t="str">
        <f t="shared" si="1543"/>
        <v>-</v>
      </c>
      <c r="AH1695" s="209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334" t="str">
        <f t="shared" si="1545"/>
        <v>-</v>
      </c>
      <c r="AM1695" s="209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334" t="str">
        <f t="shared" si="1547"/>
        <v>-</v>
      </c>
      <c r="AR1695" s="209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335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335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335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335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335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335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197" t="s">
        <v>1704</v>
      </c>
      <c r="C1696" s="260"/>
      <c r="D1696" s="260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28"/>
      <c r="M1696" s="129"/>
      <c r="N1696" s="130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39" t="str">
        <f t="shared" si="1541"/>
        <v>-</v>
      </c>
      <c r="S1696" s="209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28" t="str">
        <f t="shared" si="1542"/>
        <v>-</v>
      </c>
      <c r="X1696" s="209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334" t="str">
        <f t="shared" si="1569"/>
        <v>-</v>
      </c>
      <c r="AC1696" s="209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334" t="str">
        <f t="shared" si="1543"/>
        <v>-</v>
      </c>
      <c r="AH1696" s="209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334" t="str">
        <f t="shared" si="1545"/>
        <v>-</v>
      </c>
      <c r="AM1696" s="209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334" t="str">
        <f t="shared" si="1547"/>
        <v>-</v>
      </c>
      <c r="AR1696" s="209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335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335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335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335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335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335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197" t="s">
        <v>1705</v>
      </c>
      <c r="C1697" s="260"/>
      <c r="D1697" s="260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28"/>
      <c r="M1697" s="129"/>
      <c r="N1697" s="130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39" t="str">
        <f t="shared" si="1541"/>
        <v>-</v>
      </c>
      <c r="S1697" s="209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28" t="str">
        <f t="shared" si="1542"/>
        <v>-</v>
      </c>
      <c r="X1697" s="209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334" t="str">
        <f t="shared" si="1569"/>
        <v>-</v>
      </c>
      <c r="AC1697" s="209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334" t="str">
        <f t="shared" si="1543"/>
        <v>-</v>
      </c>
      <c r="AH1697" s="209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334" t="str">
        <f t="shared" si="1545"/>
        <v>-</v>
      </c>
      <c r="AM1697" s="209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334" t="str">
        <f t="shared" si="1547"/>
        <v>-</v>
      </c>
      <c r="AR1697" s="209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335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335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335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335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335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335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197" t="s">
        <v>1706</v>
      </c>
      <c r="C1698" s="260"/>
      <c r="D1698" s="260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28"/>
      <c r="M1698" s="129"/>
      <c r="N1698" s="130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39" t="str">
        <f t="shared" si="1541"/>
        <v>-</v>
      </c>
      <c r="S1698" s="209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28" t="str">
        <f t="shared" si="1542"/>
        <v>-</v>
      </c>
      <c r="X1698" s="209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334" t="str">
        <f t="shared" si="1569"/>
        <v>-</v>
      </c>
      <c r="AC1698" s="209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334" t="str">
        <f t="shared" si="1543"/>
        <v>-</v>
      </c>
      <c r="AH1698" s="209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334" t="str">
        <f t="shared" si="1545"/>
        <v>-</v>
      </c>
      <c r="AM1698" s="209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334" t="str">
        <f t="shared" si="1547"/>
        <v>-</v>
      </c>
      <c r="AR1698" s="209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335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335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335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335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335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335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197" t="s">
        <v>1707</v>
      </c>
      <c r="C1699" s="260"/>
      <c r="D1699" s="260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28"/>
      <c r="M1699" s="129"/>
      <c r="N1699" s="130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39" t="str">
        <f t="shared" si="1541"/>
        <v>-</v>
      </c>
      <c r="S1699" s="209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28" t="str">
        <f t="shared" si="1542"/>
        <v>-</v>
      </c>
      <c r="X1699" s="209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334" t="str">
        <f t="shared" si="1569"/>
        <v>-</v>
      </c>
      <c r="AC1699" s="209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334" t="str">
        <f t="shared" si="1543"/>
        <v>-</v>
      </c>
      <c r="AH1699" s="209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334" t="str">
        <f t="shared" si="1545"/>
        <v>-</v>
      </c>
      <c r="AM1699" s="209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334" t="str">
        <f t="shared" si="1547"/>
        <v>-</v>
      </c>
      <c r="AR1699" s="209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335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335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335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335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335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335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197" t="s">
        <v>1708</v>
      </c>
      <c r="C1700" s="260"/>
      <c r="D1700" s="260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28"/>
      <c r="M1700" s="129"/>
      <c r="N1700" s="130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39" t="str">
        <f t="shared" ref="R1700:R1763" si="1601">IF(AND($C1700&gt;0,$F1700="Electricité",$D1700&lt;DATEVALUE("30/06/2023")),P1700,"-")</f>
        <v>-</v>
      </c>
      <c r="S1700" s="209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28" t="str">
        <f t="shared" ref="W1700:X1763" si="1602">IF(AND($C1700&gt;0,$F1700="Electricité",$D1700&lt;DATEVALUE("30/06/2023")),U1700,"-")</f>
        <v>-</v>
      </c>
      <c r="X1700" s="209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334" t="str">
        <f t="shared" si="1569"/>
        <v>-</v>
      </c>
      <c r="AC1700" s="209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334" t="str">
        <f t="shared" ref="AG1700:AG1763" si="1603">IF(AND($C1700&gt;0,$F1700="Electricité",$D1700&lt;DATEVALUE("30/06/2023")),AE1700,"-")</f>
        <v>-</v>
      </c>
      <c r="AH1700" s="209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334" t="str">
        <f t="shared" ref="AL1700:AL1763" si="1605">IF(AND($C1700&gt;0,$F1700="Electricité",$D1700&lt;DATEVALUE("30/06/2023")),AJ1700,"-")</f>
        <v>-</v>
      </c>
      <c r="AM1700" s="209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334" t="str">
        <f t="shared" ref="AQ1700:AQ1763" si="1607">IF(AND($C1700&gt;0,$F1700="Electricité",$D1700&lt;DATEVALUE("30/06/2023")),AO1700,"-")</f>
        <v>-</v>
      </c>
      <c r="AR1700" s="209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335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335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335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335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335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335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197" t="s">
        <v>1709</v>
      </c>
      <c r="C1701" s="260"/>
      <c r="D1701" s="260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28"/>
      <c r="M1701" s="129"/>
      <c r="N1701" s="130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39" t="str">
        <f t="shared" si="1601"/>
        <v>-</v>
      </c>
      <c r="S1701" s="209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28" t="str">
        <f t="shared" si="1602"/>
        <v>-</v>
      </c>
      <c r="X1701" s="209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334" t="str">
        <f t="shared" ref="AB1701:AC1764" si="1629">IF(AND($C1701&gt;0,$F1701="Electricité",$D1701&lt;DATEVALUE("30/06/2023")),Z1701,"-")</f>
        <v>-</v>
      </c>
      <c r="AC1701" s="209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334" t="str">
        <f t="shared" si="1603"/>
        <v>-</v>
      </c>
      <c r="AH1701" s="209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334" t="str">
        <f t="shared" si="1605"/>
        <v>-</v>
      </c>
      <c r="AM1701" s="209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334" t="str">
        <f t="shared" si="1607"/>
        <v>-</v>
      </c>
      <c r="AR1701" s="209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335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335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335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335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335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335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197" t="s">
        <v>1710</v>
      </c>
      <c r="C1702" s="260"/>
      <c r="D1702" s="260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28"/>
      <c r="M1702" s="129"/>
      <c r="N1702" s="130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39" t="str">
        <f t="shared" si="1601"/>
        <v>-</v>
      </c>
      <c r="S1702" s="209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28" t="str">
        <f t="shared" si="1602"/>
        <v>-</v>
      </c>
      <c r="X1702" s="209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334" t="str">
        <f t="shared" si="1629"/>
        <v>-</v>
      </c>
      <c r="AC1702" s="209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334" t="str">
        <f t="shared" si="1603"/>
        <v>-</v>
      </c>
      <c r="AH1702" s="209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334" t="str">
        <f t="shared" si="1605"/>
        <v>-</v>
      </c>
      <c r="AM1702" s="209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334" t="str">
        <f t="shared" si="1607"/>
        <v>-</v>
      </c>
      <c r="AR1702" s="209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335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335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335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335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335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335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197" t="s">
        <v>1711</v>
      </c>
      <c r="C1703" s="260"/>
      <c r="D1703" s="260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28"/>
      <c r="M1703" s="129"/>
      <c r="N1703" s="130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39" t="str">
        <f t="shared" si="1601"/>
        <v>-</v>
      </c>
      <c r="S1703" s="209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28" t="str">
        <f t="shared" si="1602"/>
        <v>-</v>
      </c>
      <c r="X1703" s="209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334" t="str">
        <f t="shared" si="1629"/>
        <v>-</v>
      </c>
      <c r="AC1703" s="209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334" t="str">
        <f t="shared" si="1603"/>
        <v>-</v>
      </c>
      <c r="AH1703" s="209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334" t="str">
        <f t="shared" si="1605"/>
        <v>-</v>
      </c>
      <c r="AM1703" s="209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334" t="str">
        <f t="shared" si="1607"/>
        <v>-</v>
      </c>
      <c r="AR1703" s="209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335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335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335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335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335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335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197" t="s">
        <v>1712</v>
      </c>
      <c r="C1704" s="260"/>
      <c r="D1704" s="260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28"/>
      <c r="M1704" s="129"/>
      <c r="N1704" s="130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39" t="str">
        <f t="shared" si="1601"/>
        <v>-</v>
      </c>
      <c r="S1704" s="209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28" t="str">
        <f t="shared" si="1602"/>
        <v>-</v>
      </c>
      <c r="X1704" s="209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334" t="str">
        <f t="shared" si="1629"/>
        <v>-</v>
      </c>
      <c r="AC1704" s="209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334" t="str">
        <f t="shared" si="1603"/>
        <v>-</v>
      </c>
      <c r="AH1704" s="209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334" t="str">
        <f t="shared" si="1605"/>
        <v>-</v>
      </c>
      <c r="AM1704" s="209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334" t="str">
        <f t="shared" si="1607"/>
        <v>-</v>
      </c>
      <c r="AR1704" s="209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335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335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335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335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335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335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197" t="s">
        <v>1713</v>
      </c>
      <c r="C1705" s="260"/>
      <c r="D1705" s="260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28"/>
      <c r="M1705" s="129"/>
      <c r="N1705" s="130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39" t="str">
        <f t="shared" si="1601"/>
        <v>-</v>
      </c>
      <c r="S1705" s="209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28" t="str">
        <f t="shared" si="1602"/>
        <v>-</v>
      </c>
      <c r="X1705" s="209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334" t="str">
        <f t="shared" si="1629"/>
        <v>-</v>
      </c>
      <c r="AC1705" s="209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334" t="str">
        <f t="shared" si="1603"/>
        <v>-</v>
      </c>
      <c r="AH1705" s="209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334" t="str">
        <f t="shared" si="1605"/>
        <v>-</v>
      </c>
      <c r="AM1705" s="209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334" t="str">
        <f t="shared" si="1607"/>
        <v>-</v>
      </c>
      <c r="AR1705" s="209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335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335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335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335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335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335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197" t="s">
        <v>1714</v>
      </c>
      <c r="C1706" s="260"/>
      <c r="D1706" s="260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28"/>
      <c r="M1706" s="129"/>
      <c r="N1706" s="130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39" t="str">
        <f t="shared" si="1601"/>
        <v>-</v>
      </c>
      <c r="S1706" s="209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28" t="str">
        <f t="shared" si="1602"/>
        <v>-</v>
      </c>
      <c r="X1706" s="209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334" t="str">
        <f t="shared" si="1629"/>
        <v>-</v>
      </c>
      <c r="AC1706" s="209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334" t="str">
        <f t="shared" si="1603"/>
        <v>-</v>
      </c>
      <c r="AH1706" s="209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334" t="str">
        <f t="shared" si="1605"/>
        <v>-</v>
      </c>
      <c r="AM1706" s="209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334" t="str">
        <f t="shared" si="1607"/>
        <v>-</v>
      </c>
      <c r="AR1706" s="209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335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335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335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335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335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335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197" t="s">
        <v>1715</v>
      </c>
      <c r="C1707" s="260"/>
      <c r="D1707" s="260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28"/>
      <c r="M1707" s="129"/>
      <c r="N1707" s="130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39" t="str">
        <f t="shared" si="1601"/>
        <v>-</v>
      </c>
      <c r="S1707" s="209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28" t="str">
        <f t="shared" si="1602"/>
        <v>-</v>
      </c>
      <c r="X1707" s="209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334" t="str">
        <f t="shared" si="1629"/>
        <v>-</v>
      </c>
      <c r="AC1707" s="209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334" t="str">
        <f t="shared" si="1603"/>
        <v>-</v>
      </c>
      <c r="AH1707" s="209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334" t="str">
        <f t="shared" si="1605"/>
        <v>-</v>
      </c>
      <c r="AM1707" s="209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334" t="str">
        <f t="shared" si="1607"/>
        <v>-</v>
      </c>
      <c r="AR1707" s="209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335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335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335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335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335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335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197" t="s">
        <v>1716</v>
      </c>
      <c r="C1708" s="260"/>
      <c r="D1708" s="260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28"/>
      <c r="M1708" s="129"/>
      <c r="N1708" s="130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39" t="str">
        <f t="shared" si="1601"/>
        <v>-</v>
      </c>
      <c r="S1708" s="209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28" t="str">
        <f t="shared" si="1602"/>
        <v>-</v>
      </c>
      <c r="X1708" s="209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334" t="str">
        <f t="shared" si="1629"/>
        <v>-</v>
      </c>
      <c r="AC1708" s="209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334" t="str">
        <f t="shared" si="1603"/>
        <v>-</v>
      </c>
      <c r="AH1708" s="209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334" t="str">
        <f t="shared" si="1605"/>
        <v>-</v>
      </c>
      <c r="AM1708" s="209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334" t="str">
        <f t="shared" si="1607"/>
        <v>-</v>
      </c>
      <c r="AR1708" s="209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335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335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335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335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335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335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197" t="s">
        <v>1717</v>
      </c>
      <c r="C1709" s="260"/>
      <c r="D1709" s="260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28"/>
      <c r="M1709" s="129"/>
      <c r="N1709" s="130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39" t="str">
        <f t="shared" si="1601"/>
        <v>-</v>
      </c>
      <c r="S1709" s="209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28" t="str">
        <f t="shared" si="1602"/>
        <v>-</v>
      </c>
      <c r="X1709" s="209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334" t="str">
        <f t="shared" si="1629"/>
        <v>-</v>
      </c>
      <c r="AC1709" s="209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334" t="str">
        <f t="shared" si="1603"/>
        <v>-</v>
      </c>
      <c r="AH1709" s="209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334" t="str">
        <f t="shared" si="1605"/>
        <v>-</v>
      </c>
      <c r="AM1709" s="209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334" t="str">
        <f t="shared" si="1607"/>
        <v>-</v>
      </c>
      <c r="AR1709" s="209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335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335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335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335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335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335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197" t="s">
        <v>1718</v>
      </c>
      <c r="C1710" s="260"/>
      <c r="D1710" s="260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28"/>
      <c r="M1710" s="129"/>
      <c r="N1710" s="130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39" t="str">
        <f t="shared" si="1601"/>
        <v>-</v>
      </c>
      <c r="S1710" s="209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28" t="str">
        <f t="shared" si="1602"/>
        <v>-</v>
      </c>
      <c r="X1710" s="209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334" t="str">
        <f t="shared" si="1629"/>
        <v>-</v>
      </c>
      <c r="AC1710" s="209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334" t="str">
        <f t="shared" si="1603"/>
        <v>-</v>
      </c>
      <c r="AH1710" s="209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334" t="str">
        <f t="shared" si="1605"/>
        <v>-</v>
      </c>
      <c r="AM1710" s="209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334" t="str">
        <f t="shared" si="1607"/>
        <v>-</v>
      </c>
      <c r="AR1710" s="209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335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335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335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335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335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335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197" t="s">
        <v>1719</v>
      </c>
      <c r="C1711" s="260"/>
      <c r="D1711" s="260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28"/>
      <c r="M1711" s="129"/>
      <c r="N1711" s="130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39" t="str">
        <f t="shared" si="1601"/>
        <v>-</v>
      </c>
      <c r="S1711" s="209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28" t="str">
        <f t="shared" si="1602"/>
        <v>-</v>
      </c>
      <c r="X1711" s="209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334" t="str">
        <f t="shared" si="1629"/>
        <v>-</v>
      </c>
      <c r="AC1711" s="209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334" t="str">
        <f t="shared" si="1603"/>
        <v>-</v>
      </c>
      <c r="AH1711" s="209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334" t="str">
        <f t="shared" si="1605"/>
        <v>-</v>
      </c>
      <c r="AM1711" s="209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334" t="str">
        <f t="shared" si="1607"/>
        <v>-</v>
      </c>
      <c r="AR1711" s="209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335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335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335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335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335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335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197" t="s">
        <v>1720</v>
      </c>
      <c r="C1712" s="260"/>
      <c r="D1712" s="260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28"/>
      <c r="M1712" s="129"/>
      <c r="N1712" s="130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39" t="str">
        <f t="shared" si="1601"/>
        <v>-</v>
      </c>
      <c r="S1712" s="209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28" t="str">
        <f t="shared" si="1602"/>
        <v>-</v>
      </c>
      <c r="X1712" s="209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334" t="str">
        <f t="shared" si="1629"/>
        <v>-</v>
      </c>
      <c r="AC1712" s="209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334" t="str">
        <f t="shared" si="1603"/>
        <v>-</v>
      </c>
      <c r="AH1712" s="209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334" t="str">
        <f t="shared" si="1605"/>
        <v>-</v>
      </c>
      <c r="AM1712" s="209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334" t="str">
        <f t="shared" si="1607"/>
        <v>-</v>
      </c>
      <c r="AR1712" s="209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335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335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335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335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335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335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197" t="s">
        <v>1721</v>
      </c>
      <c r="C1713" s="260"/>
      <c r="D1713" s="260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28"/>
      <c r="M1713" s="129"/>
      <c r="N1713" s="130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39" t="str">
        <f t="shared" si="1601"/>
        <v>-</v>
      </c>
      <c r="S1713" s="209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28" t="str">
        <f t="shared" si="1602"/>
        <v>-</v>
      </c>
      <c r="X1713" s="209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334" t="str">
        <f t="shared" si="1629"/>
        <v>-</v>
      </c>
      <c r="AC1713" s="209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334" t="str">
        <f t="shared" si="1603"/>
        <v>-</v>
      </c>
      <c r="AH1713" s="209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334" t="str">
        <f t="shared" si="1605"/>
        <v>-</v>
      </c>
      <c r="AM1713" s="209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334" t="str">
        <f t="shared" si="1607"/>
        <v>-</v>
      </c>
      <c r="AR1713" s="209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335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335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335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335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335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335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197" t="s">
        <v>1722</v>
      </c>
      <c r="C1714" s="260"/>
      <c r="D1714" s="260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28"/>
      <c r="M1714" s="129"/>
      <c r="N1714" s="130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39" t="str">
        <f t="shared" si="1601"/>
        <v>-</v>
      </c>
      <c r="S1714" s="209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28" t="str">
        <f t="shared" si="1602"/>
        <v>-</v>
      </c>
      <c r="X1714" s="209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334" t="str">
        <f t="shared" si="1629"/>
        <v>-</v>
      </c>
      <c r="AC1714" s="209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334" t="str">
        <f t="shared" si="1603"/>
        <v>-</v>
      </c>
      <c r="AH1714" s="209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334" t="str">
        <f t="shared" si="1605"/>
        <v>-</v>
      </c>
      <c r="AM1714" s="209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334" t="str">
        <f t="shared" si="1607"/>
        <v>-</v>
      </c>
      <c r="AR1714" s="209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335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335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335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335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335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335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197" t="s">
        <v>1723</v>
      </c>
      <c r="C1715" s="260"/>
      <c r="D1715" s="260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28"/>
      <c r="M1715" s="129"/>
      <c r="N1715" s="130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39" t="str">
        <f t="shared" si="1601"/>
        <v>-</v>
      </c>
      <c r="S1715" s="209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28" t="str">
        <f t="shared" si="1602"/>
        <v>-</v>
      </c>
      <c r="X1715" s="209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334" t="str">
        <f t="shared" si="1629"/>
        <v>-</v>
      </c>
      <c r="AC1715" s="209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334" t="str">
        <f t="shared" si="1603"/>
        <v>-</v>
      </c>
      <c r="AH1715" s="209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334" t="str">
        <f t="shared" si="1605"/>
        <v>-</v>
      </c>
      <c r="AM1715" s="209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334" t="str">
        <f t="shared" si="1607"/>
        <v>-</v>
      </c>
      <c r="AR1715" s="209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335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335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335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335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335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335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197" t="s">
        <v>1724</v>
      </c>
      <c r="C1716" s="260"/>
      <c r="D1716" s="260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28"/>
      <c r="M1716" s="129"/>
      <c r="N1716" s="130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39" t="str">
        <f t="shared" si="1601"/>
        <v>-</v>
      </c>
      <c r="S1716" s="209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28" t="str">
        <f t="shared" si="1602"/>
        <v>-</v>
      </c>
      <c r="X1716" s="209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334" t="str">
        <f t="shared" si="1629"/>
        <v>-</v>
      </c>
      <c r="AC1716" s="209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334" t="str">
        <f t="shared" si="1603"/>
        <v>-</v>
      </c>
      <c r="AH1716" s="209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334" t="str">
        <f t="shared" si="1605"/>
        <v>-</v>
      </c>
      <c r="AM1716" s="209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334" t="str">
        <f t="shared" si="1607"/>
        <v>-</v>
      </c>
      <c r="AR1716" s="209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335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335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335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335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335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335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197" t="s">
        <v>1725</v>
      </c>
      <c r="C1717" s="260"/>
      <c r="D1717" s="260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28"/>
      <c r="M1717" s="129"/>
      <c r="N1717" s="130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39" t="str">
        <f t="shared" si="1601"/>
        <v>-</v>
      </c>
      <c r="S1717" s="209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28" t="str">
        <f t="shared" si="1602"/>
        <v>-</v>
      </c>
      <c r="X1717" s="209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334" t="str">
        <f t="shared" si="1629"/>
        <v>-</v>
      </c>
      <c r="AC1717" s="209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334" t="str">
        <f t="shared" si="1603"/>
        <v>-</v>
      </c>
      <c r="AH1717" s="209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334" t="str">
        <f t="shared" si="1605"/>
        <v>-</v>
      </c>
      <c r="AM1717" s="209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334" t="str">
        <f t="shared" si="1607"/>
        <v>-</v>
      </c>
      <c r="AR1717" s="209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335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335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335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335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335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335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197" t="s">
        <v>1726</v>
      </c>
      <c r="C1718" s="260"/>
      <c r="D1718" s="260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28"/>
      <c r="M1718" s="129"/>
      <c r="N1718" s="130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39" t="str">
        <f t="shared" si="1601"/>
        <v>-</v>
      </c>
      <c r="S1718" s="209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28" t="str">
        <f t="shared" si="1602"/>
        <v>-</v>
      </c>
      <c r="X1718" s="209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334" t="str">
        <f t="shared" si="1629"/>
        <v>-</v>
      </c>
      <c r="AC1718" s="209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334" t="str">
        <f t="shared" si="1603"/>
        <v>-</v>
      </c>
      <c r="AH1718" s="209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334" t="str">
        <f t="shared" si="1605"/>
        <v>-</v>
      </c>
      <c r="AM1718" s="209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334" t="str">
        <f t="shared" si="1607"/>
        <v>-</v>
      </c>
      <c r="AR1718" s="209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335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335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335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335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335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335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197" t="s">
        <v>1727</v>
      </c>
      <c r="C1719" s="260"/>
      <c r="D1719" s="260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28"/>
      <c r="M1719" s="129"/>
      <c r="N1719" s="130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39" t="str">
        <f t="shared" si="1601"/>
        <v>-</v>
      </c>
      <c r="S1719" s="209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28" t="str">
        <f t="shared" si="1602"/>
        <v>-</v>
      </c>
      <c r="X1719" s="209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334" t="str">
        <f t="shared" si="1629"/>
        <v>-</v>
      </c>
      <c r="AC1719" s="209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334" t="str">
        <f t="shared" si="1603"/>
        <v>-</v>
      </c>
      <c r="AH1719" s="209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334" t="str">
        <f t="shared" si="1605"/>
        <v>-</v>
      </c>
      <c r="AM1719" s="209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334" t="str">
        <f t="shared" si="1607"/>
        <v>-</v>
      </c>
      <c r="AR1719" s="209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335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335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335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335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335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335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197" t="s">
        <v>1728</v>
      </c>
      <c r="C1720" s="260"/>
      <c r="D1720" s="260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28"/>
      <c r="M1720" s="129"/>
      <c r="N1720" s="130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39" t="str">
        <f t="shared" si="1601"/>
        <v>-</v>
      </c>
      <c r="S1720" s="209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28" t="str">
        <f t="shared" si="1602"/>
        <v>-</v>
      </c>
      <c r="X1720" s="209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334" t="str">
        <f t="shared" si="1629"/>
        <v>-</v>
      </c>
      <c r="AC1720" s="209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334" t="str">
        <f t="shared" si="1603"/>
        <v>-</v>
      </c>
      <c r="AH1720" s="209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334" t="str">
        <f t="shared" si="1605"/>
        <v>-</v>
      </c>
      <c r="AM1720" s="209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334" t="str">
        <f t="shared" si="1607"/>
        <v>-</v>
      </c>
      <c r="AR1720" s="209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335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335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335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335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335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335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197" t="s">
        <v>1729</v>
      </c>
      <c r="C1721" s="260"/>
      <c r="D1721" s="260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28"/>
      <c r="M1721" s="129"/>
      <c r="N1721" s="130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39" t="str">
        <f t="shared" si="1601"/>
        <v>-</v>
      </c>
      <c r="S1721" s="209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28" t="str">
        <f t="shared" si="1602"/>
        <v>-</v>
      </c>
      <c r="X1721" s="209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334" t="str">
        <f t="shared" si="1629"/>
        <v>-</v>
      </c>
      <c r="AC1721" s="209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334" t="str">
        <f t="shared" si="1603"/>
        <v>-</v>
      </c>
      <c r="AH1721" s="209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334" t="str">
        <f t="shared" si="1605"/>
        <v>-</v>
      </c>
      <c r="AM1721" s="209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334" t="str">
        <f t="shared" si="1607"/>
        <v>-</v>
      </c>
      <c r="AR1721" s="209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335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335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335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335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335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335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197" t="s">
        <v>1730</v>
      </c>
      <c r="C1722" s="260"/>
      <c r="D1722" s="260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28"/>
      <c r="M1722" s="129"/>
      <c r="N1722" s="130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39" t="str">
        <f t="shared" si="1601"/>
        <v>-</v>
      </c>
      <c r="S1722" s="209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28" t="str">
        <f t="shared" si="1602"/>
        <v>-</v>
      </c>
      <c r="X1722" s="209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334" t="str">
        <f t="shared" si="1629"/>
        <v>-</v>
      </c>
      <c r="AC1722" s="209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334" t="str">
        <f t="shared" si="1603"/>
        <v>-</v>
      </c>
      <c r="AH1722" s="209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334" t="str">
        <f t="shared" si="1605"/>
        <v>-</v>
      </c>
      <c r="AM1722" s="209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334" t="str">
        <f t="shared" si="1607"/>
        <v>-</v>
      </c>
      <c r="AR1722" s="209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335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335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335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335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335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335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197" t="s">
        <v>1731</v>
      </c>
      <c r="C1723" s="260"/>
      <c r="D1723" s="260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28"/>
      <c r="M1723" s="129"/>
      <c r="N1723" s="130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39" t="str">
        <f t="shared" si="1601"/>
        <v>-</v>
      </c>
      <c r="S1723" s="209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28" t="str">
        <f t="shared" si="1602"/>
        <v>-</v>
      </c>
      <c r="X1723" s="209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334" t="str">
        <f t="shared" si="1629"/>
        <v>-</v>
      </c>
      <c r="AC1723" s="209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334" t="str">
        <f t="shared" si="1603"/>
        <v>-</v>
      </c>
      <c r="AH1723" s="209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334" t="str">
        <f t="shared" si="1605"/>
        <v>-</v>
      </c>
      <c r="AM1723" s="209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334" t="str">
        <f t="shared" si="1607"/>
        <v>-</v>
      </c>
      <c r="AR1723" s="209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335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335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335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335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335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335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197" t="s">
        <v>1732</v>
      </c>
      <c r="C1724" s="260"/>
      <c r="D1724" s="260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28"/>
      <c r="M1724" s="129"/>
      <c r="N1724" s="130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39" t="str">
        <f t="shared" si="1601"/>
        <v>-</v>
      </c>
      <c r="S1724" s="209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28" t="str">
        <f t="shared" si="1602"/>
        <v>-</v>
      </c>
      <c r="X1724" s="209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334" t="str">
        <f t="shared" si="1629"/>
        <v>-</v>
      </c>
      <c r="AC1724" s="209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334" t="str">
        <f t="shared" si="1603"/>
        <v>-</v>
      </c>
      <c r="AH1724" s="209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334" t="str">
        <f t="shared" si="1605"/>
        <v>-</v>
      </c>
      <c r="AM1724" s="209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334" t="str">
        <f t="shared" si="1607"/>
        <v>-</v>
      </c>
      <c r="AR1724" s="209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335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335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335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335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335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335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197" t="s">
        <v>1733</v>
      </c>
      <c r="C1725" s="260"/>
      <c r="D1725" s="260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28"/>
      <c r="M1725" s="129"/>
      <c r="N1725" s="130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39" t="str">
        <f t="shared" si="1601"/>
        <v>-</v>
      </c>
      <c r="S1725" s="209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28" t="str">
        <f t="shared" si="1602"/>
        <v>-</v>
      </c>
      <c r="X1725" s="209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334" t="str">
        <f t="shared" si="1629"/>
        <v>-</v>
      </c>
      <c r="AC1725" s="209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334" t="str">
        <f t="shared" si="1603"/>
        <v>-</v>
      </c>
      <c r="AH1725" s="209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334" t="str">
        <f t="shared" si="1605"/>
        <v>-</v>
      </c>
      <c r="AM1725" s="209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334" t="str">
        <f t="shared" si="1607"/>
        <v>-</v>
      </c>
      <c r="AR1725" s="209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335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335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335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335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335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335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197" t="s">
        <v>1734</v>
      </c>
      <c r="C1726" s="260"/>
      <c r="D1726" s="260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28"/>
      <c r="M1726" s="129"/>
      <c r="N1726" s="130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39" t="str">
        <f t="shared" si="1601"/>
        <v>-</v>
      </c>
      <c r="S1726" s="209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28" t="str">
        <f t="shared" si="1602"/>
        <v>-</v>
      </c>
      <c r="X1726" s="209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334" t="str">
        <f t="shared" si="1629"/>
        <v>-</v>
      </c>
      <c r="AC1726" s="209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334" t="str">
        <f t="shared" si="1603"/>
        <v>-</v>
      </c>
      <c r="AH1726" s="209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334" t="str">
        <f t="shared" si="1605"/>
        <v>-</v>
      </c>
      <c r="AM1726" s="209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334" t="str">
        <f t="shared" si="1607"/>
        <v>-</v>
      </c>
      <c r="AR1726" s="209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335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335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335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335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335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335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197" t="s">
        <v>1735</v>
      </c>
      <c r="C1727" s="260"/>
      <c r="D1727" s="260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28"/>
      <c r="M1727" s="129"/>
      <c r="N1727" s="130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39" t="str">
        <f t="shared" si="1601"/>
        <v>-</v>
      </c>
      <c r="S1727" s="209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28" t="str">
        <f t="shared" si="1602"/>
        <v>-</v>
      </c>
      <c r="X1727" s="209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334" t="str">
        <f t="shared" si="1629"/>
        <v>-</v>
      </c>
      <c r="AC1727" s="209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334" t="str">
        <f t="shared" si="1603"/>
        <v>-</v>
      </c>
      <c r="AH1727" s="209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334" t="str">
        <f t="shared" si="1605"/>
        <v>-</v>
      </c>
      <c r="AM1727" s="209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334" t="str">
        <f t="shared" si="1607"/>
        <v>-</v>
      </c>
      <c r="AR1727" s="209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335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335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335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335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335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335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197" t="s">
        <v>1736</v>
      </c>
      <c r="C1728" s="260"/>
      <c r="D1728" s="260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28"/>
      <c r="M1728" s="129"/>
      <c r="N1728" s="130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39" t="str">
        <f t="shared" si="1601"/>
        <v>-</v>
      </c>
      <c r="S1728" s="209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28" t="str">
        <f t="shared" si="1602"/>
        <v>-</v>
      </c>
      <c r="X1728" s="209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334" t="str">
        <f t="shared" si="1629"/>
        <v>-</v>
      </c>
      <c r="AC1728" s="209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334" t="str">
        <f t="shared" si="1603"/>
        <v>-</v>
      </c>
      <c r="AH1728" s="209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334" t="str">
        <f t="shared" si="1605"/>
        <v>-</v>
      </c>
      <c r="AM1728" s="209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334" t="str">
        <f t="shared" si="1607"/>
        <v>-</v>
      </c>
      <c r="AR1728" s="209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335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335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335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335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335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335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197" t="s">
        <v>1737</v>
      </c>
      <c r="C1729" s="260"/>
      <c r="D1729" s="260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28"/>
      <c r="M1729" s="129"/>
      <c r="N1729" s="130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39" t="str">
        <f t="shared" si="1601"/>
        <v>-</v>
      </c>
      <c r="S1729" s="209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28" t="str">
        <f t="shared" si="1602"/>
        <v>-</v>
      </c>
      <c r="X1729" s="209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334" t="str">
        <f t="shared" si="1629"/>
        <v>-</v>
      </c>
      <c r="AC1729" s="209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334" t="str">
        <f t="shared" si="1603"/>
        <v>-</v>
      </c>
      <c r="AH1729" s="209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334" t="str">
        <f t="shared" si="1605"/>
        <v>-</v>
      </c>
      <c r="AM1729" s="209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334" t="str">
        <f t="shared" si="1607"/>
        <v>-</v>
      </c>
      <c r="AR1729" s="209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335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335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335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335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335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335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197" t="s">
        <v>1738</v>
      </c>
      <c r="C1730" s="260"/>
      <c r="D1730" s="260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28"/>
      <c r="M1730" s="129"/>
      <c r="N1730" s="130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39" t="str">
        <f t="shared" si="1601"/>
        <v>-</v>
      </c>
      <c r="S1730" s="209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28" t="str">
        <f t="shared" si="1602"/>
        <v>-</v>
      </c>
      <c r="X1730" s="209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334" t="str">
        <f t="shared" si="1629"/>
        <v>-</v>
      </c>
      <c r="AC1730" s="209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334" t="str">
        <f t="shared" si="1603"/>
        <v>-</v>
      </c>
      <c r="AH1730" s="209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334" t="str">
        <f t="shared" si="1605"/>
        <v>-</v>
      </c>
      <c r="AM1730" s="209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334" t="str">
        <f t="shared" si="1607"/>
        <v>-</v>
      </c>
      <c r="AR1730" s="209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335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335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335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335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335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335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197" t="s">
        <v>1739</v>
      </c>
      <c r="C1731" s="260"/>
      <c r="D1731" s="260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28"/>
      <c r="M1731" s="129"/>
      <c r="N1731" s="130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39" t="str">
        <f t="shared" si="1601"/>
        <v>-</v>
      </c>
      <c r="S1731" s="209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28" t="str">
        <f t="shared" si="1602"/>
        <v>-</v>
      </c>
      <c r="X1731" s="209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334" t="str">
        <f t="shared" si="1629"/>
        <v>-</v>
      </c>
      <c r="AC1731" s="209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334" t="str">
        <f t="shared" si="1603"/>
        <v>-</v>
      </c>
      <c r="AH1731" s="209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334" t="str">
        <f t="shared" si="1605"/>
        <v>-</v>
      </c>
      <c r="AM1731" s="209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334" t="str">
        <f t="shared" si="1607"/>
        <v>-</v>
      </c>
      <c r="AR1731" s="209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335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335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335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335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335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335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197" t="s">
        <v>1740</v>
      </c>
      <c r="C1732" s="260"/>
      <c r="D1732" s="260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28"/>
      <c r="M1732" s="129"/>
      <c r="N1732" s="130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39" t="str">
        <f t="shared" si="1601"/>
        <v>-</v>
      </c>
      <c r="S1732" s="209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28" t="str">
        <f t="shared" si="1602"/>
        <v>-</v>
      </c>
      <c r="X1732" s="209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334" t="str">
        <f t="shared" si="1629"/>
        <v>-</v>
      </c>
      <c r="AC1732" s="209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334" t="str">
        <f t="shared" si="1603"/>
        <v>-</v>
      </c>
      <c r="AH1732" s="209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334" t="str">
        <f t="shared" si="1605"/>
        <v>-</v>
      </c>
      <c r="AM1732" s="209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334" t="str">
        <f t="shared" si="1607"/>
        <v>-</v>
      </c>
      <c r="AR1732" s="209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335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335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335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335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335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335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197" t="s">
        <v>1741</v>
      </c>
      <c r="C1733" s="260"/>
      <c r="D1733" s="260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28"/>
      <c r="M1733" s="129"/>
      <c r="N1733" s="130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39" t="str">
        <f t="shared" si="1601"/>
        <v>-</v>
      </c>
      <c r="S1733" s="209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28" t="str">
        <f t="shared" si="1602"/>
        <v>-</v>
      </c>
      <c r="X1733" s="209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334" t="str">
        <f t="shared" si="1629"/>
        <v>-</v>
      </c>
      <c r="AC1733" s="209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334" t="str">
        <f t="shared" si="1603"/>
        <v>-</v>
      </c>
      <c r="AH1733" s="209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334" t="str">
        <f t="shared" si="1605"/>
        <v>-</v>
      </c>
      <c r="AM1733" s="209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334" t="str">
        <f t="shared" si="1607"/>
        <v>-</v>
      </c>
      <c r="AR1733" s="209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335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335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335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335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335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335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197" t="s">
        <v>1742</v>
      </c>
      <c r="C1734" s="260"/>
      <c r="D1734" s="260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28"/>
      <c r="M1734" s="129"/>
      <c r="N1734" s="130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39" t="str">
        <f t="shared" si="1601"/>
        <v>-</v>
      </c>
      <c r="S1734" s="209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28" t="str">
        <f t="shared" si="1602"/>
        <v>-</v>
      </c>
      <c r="X1734" s="209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334" t="str">
        <f t="shared" si="1629"/>
        <v>-</v>
      </c>
      <c r="AC1734" s="209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334" t="str">
        <f t="shared" si="1603"/>
        <v>-</v>
      </c>
      <c r="AH1734" s="209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334" t="str">
        <f t="shared" si="1605"/>
        <v>-</v>
      </c>
      <c r="AM1734" s="209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334" t="str">
        <f t="shared" si="1607"/>
        <v>-</v>
      </c>
      <c r="AR1734" s="209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335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335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335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335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335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335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197" t="s">
        <v>1743</v>
      </c>
      <c r="C1735" s="260"/>
      <c r="D1735" s="260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28"/>
      <c r="M1735" s="129"/>
      <c r="N1735" s="130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39" t="str">
        <f t="shared" si="1601"/>
        <v>-</v>
      </c>
      <c r="S1735" s="209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28" t="str">
        <f t="shared" si="1602"/>
        <v>-</v>
      </c>
      <c r="X1735" s="209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334" t="str">
        <f t="shared" si="1629"/>
        <v>-</v>
      </c>
      <c r="AC1735" s="209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334" t="str">
        <f t="shared" si="1603"/>
        <v>-</v>
      </c>
      <c r="AH1735" s="209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334" t="str">
        <f t="shared" si="1605"/>
        <v>-</v>
      </c>
      <c r="AM1735" s="209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334" t="str">
        <f t="shared" si="1607"/>
        <v>-</v>
      </c>
      <c r="AR1735" s="209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335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335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335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335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335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335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197" t="s">
        <v>1744</v>
      </c>
      <c r="C1736" s="260"/>
      <c r="D1736" s="260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28"/>
      <c r="M1736" s="129"/>
      <c r="N1736" s="130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39" t="str">
        <f t="shared" si="1601"/>
        <v>-</v>
      </c>
      <c r="S1736" s="209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28" t="str">
        <f t="shared" si="1602"/>
        <v>-</v>
      </c>
      <c r="X1736" s="209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334" t="str">
        <f t="shared" si="1629"/>
        <v>-</v>
      </c>
      <c r="AC1736" s="209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334" t="str">
        <f t="shared" si="1603"/>
        <v>-</v>
      </c>
      <c r="AH1736" s="209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334" t="str">
        <f t="shared" si="1605"/>
        <v>-</v>
      </c>
      <c r="AM1736" s="209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334" t="str">
        <f t="shared" si="1607"/>
        <v>-</v>
      </c>
      <c r="AR1736" s="209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335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335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335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335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335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335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197" t="s">
        <v>1745</v>
      </c>
      <c r="C1737" s="260"/>
      <c r="D1737" s="260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28"/>
      <c r="M1737" s="129"/>
      <c r="N1737" s="130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39" t="str">
        <f t="shared" si="1601"/>
        <v>-</v>
      </c>
      <c r="S1737" s="209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28" t="str">
        <f t="shared" si="1602"/>
        <v>-</v>
      </c>
      <c r="X1737" s="209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334" t="str">
        <f t="shared" si="1629"/>
        <v>-</v>
      </c>
      <c r="AC1737" s="209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334" t="str">
        <f t="shared" si="1603"/>
        <v>-</v>
      </c>
      <c r="AH1737" s="209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334" t="str">
        <f t="shared" si="1605"/>
        <v>-</v>
      </c>
      <c r="AM1737" s="209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334" t="str">
        <f t="shared" si="1607"/>
        <v>-</v>
      </c>
      <c r="AR1737" s="209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335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335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335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335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335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335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197" t="s">
        <v>1746</v>
      </c>
      <c r="C1738" s="260"/>
      <c r="D1738" s="260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28"/>
      <c r="M1738" s="129"/>
      <c r="N1738" s="130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39" t="str">
        <f t="shared" si="1601"/>
        <v>-</v>
      </c>
      <c r="S1738" s="209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28" t="str">
        <f t="shared" si="1602"/>
        <v>-</v>
      </c>
      <c r="X1738" s="209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334" t="str">
        <f t="shared" si="1629"/>
        <v>-</v>
      </c>
      <c r="AC1738" s="209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334" t="str">
        <f t="shared" si="1603"/>
        <v>-</v>
      </c>
      <c r="AH1738" s="209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334" t="str">
        <f t="shared" si="1605"/>
        <v>-</v>
      </c>
      <c r="AM1738" s="209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334" t="str">
        <f t="shared" si="1607"/>
        <v>-</v>
      </c>
      <c r="AR1738" s="209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335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335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335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335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335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335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197" t="s">
        <v>1747</v>
      </c>
      <c r="C1739" s="260"/>
      <c r="D1739" s="260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28"/>
      <c r="M1739" s="129"/>
      <c r="N1739" s="130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39" t="str">
        <f t="shared" si="1601"/>
        <v>-</v>
      </c>
      <c r="S1739" s="209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28" t="str">
        <f t="shared" si="1602"/>
        <v>-</v>
      </c>
      <c r="X1739" s="209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334" t="str">
        <f t="shared" si="1629"/>
        <v>-</v>
      </c>
      <c r="AC1739" s="209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334" t="str">
        <f t="shared" si="1603"/>
        <v>-</v>
      </c>
      <c r="AH1739" s="209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334" t="str">
        <f t="shared" si="1605"/>
        <v>-</v>
      </c>
      <c r="AM1739" s="209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334" t="str">
        <f t="shared" si="1607"/>
        <v>-</v>
      </c>
      <c r="AR1739" s="209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335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335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335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335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335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335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197" t="s">
        <v>1748</v>
      </c>
      <c r="C1740" s="260"/>
      <c r="D1740" s="260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28"/>
      <c r="M1740" s="129"/>
      <c r="N1740" s="130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39" t="str">
        <f t="shared" si="1601"/>
        <v>-</v>
      </c>
      <c r="S1740" s="209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28" t="str">
        <f t="shared" si="1602"/>
        <v>-</v>
      </c>
      <c r="X1740" s="209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334" t="str">
        <f t="shared" si="1629"/>
        <v>-</v>
      </c>
      <c r="AC1740" s="209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334" t="str">
        <f t="shared" si="1603"/>
        <v>-</v>
      </c>
      <c r="AH1740" s="209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334" t="str">
        <f t="shared" si="1605"/>
        <v>-</v>
      </c>
      <c r="AM1740" s="209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334" t="str">
        <f t="shared" si="1607"/>
        <v>-</v>
      </c>
      <c r="AR1740" s="209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335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335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335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335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335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335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197" t="s">
        <v>1749</v>
      </c>
      <c r="C1741" s="260"/>
      <c r="D1741" s="260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28"/>
      <c r="M1741" s="129"/>
      <c r="N1741" s="130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39" t="str">
        <f t="shared" si="1601"/>
        <v>-</v>
      </c>
      <c r="S1741" s="209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28" t="str">
        <f t="shared" si="1602"/>
        <v>-</v>
      </c>
      <c r="X1741" s="209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334" t="str">
        <f t="shared" si="1629"/>
        <v>-</v>
      </c>
      <c r="AC1741" s="209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334" t="str">
        <f t="shared" si="1603"/>
        <v>-</v>
      </c>
      <c r="AH1741" s="209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334" t="str">
        <f t="shared" si="1605"/>
        <v>-</v>
      </c>
      <c r="AM1741" s="209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334" t="str">
        <f t="shared" si="1607"/>
        <v>-</v>
      </c>
      <c r="AR1741" s="209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335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335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335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335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335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335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197" t="s">
        <v>1750</v>
      </c>
      <c r="C1742" s="260"/>
      <c r="D1742" s="260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28"/>
      <c r="M1742" s="129"/>
      <c r="N1742" s="130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39" t="str">
        <f t="shared" si="1601"/>
        <v>-</v>
      </c>
      <c r="S1742" s="209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28" t="str">
        <f t="shared" si="1602"/>
        <v>-</v>
      </c>
      <c r="X1742" s="209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334" t="str">
        <f t="shared" si="1629"/>
        <v>-</v>
      </c>
      <c r="AC1742" s="209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334" t="str">
        <f t="shared" si="1603"/>
        <v>-</v>
      </c>
      <c r="AH1742" s="209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334" t="str">
        <f t="shared" si="1605"/>
        <v>-</v>
      </c>
      <c r="AM1742" s="209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334" t="str">
        <f t="shared" si="1607"/>
        <v>-</v>
      </c>
      <c r="AR1742" s="209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335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335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335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335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335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335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197" t="s">
        <v>1751</v>
      </c>
      <c r="C1743" s="260"/>
      <c r="D1743" s="260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28"/>
      <c r="M1743" s="129"/>
      <c r="N1743" s="130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39" t="str">
        <f t="shared" si="1601"/>
        <v>-</v>
      </c>
      <c r="S1743" s="209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28" t="str">
        <f t="shared" si="1602"/>
        <v>-</v>
      </c>
      <c r="X1743" s="209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334" t="str">
        <f t="shared" si="1629"/>
        <v>-</v>
      </c>
      <c r="AC1743" s="209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334" t="str">
        <f t="shared" si="1603"/>
        <v>-</v>
      </c>
      <c r="AH1743" s="209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334" t="str">
        <f t="shared" si="1605"/>
        <v>-</v>
      </c>
      <c r="AM1743" s="209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334" t="str">
        <f t="shared" si="1607"/>
        <v>-</v>
      </c>
      <c r="AR1743" s="209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335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335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335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335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335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335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197" t="s">
        <v>1752</v>
      </c>
      <c r="C1744" s="260"/>
      <c r="D1744" s="260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28"/>
      <c r="M1744" s="129"/>
      <c r="N1744" s="130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39" t="str">
        <f t="shared" si="1601"/>
        <v>-</v>
      </c>
      <c r="S1744" s="209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28" t="str">
        <f t="shared" si="1602"/>
        <v>-</v>
      </c>
      <c r="X1744" s="209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334" t="str">
        <f t="shared" si="1629"/>
        <v>-</v>
      </c>
      <c r="AC1744" s="209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334" t="str">
        <f t="shared" si="1603"/>
        <v>-</v>
      </c>
      <c r="AH1744" s="209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334" t="str">
        <f t="shared" si="1605"/>
        <v>-</v>
      </c>
      <c r="AM1744" s="209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334" t="str">
        <f t="shared" si="1607"/>
        <v>-</v>
      </c>
      <c r="AR1744" s="209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335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335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335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335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335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335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197" t="s">
        <v>1753</v>
      </c>
      <c r="C1745" s="260"/>
      <c r="D1745" s="260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28"/>
      <c r="M1745" s="129"/>
      <c r="N1745" s="130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39" t="str">
        <f t="shared" si="1601"/>
        <v>-</v>
      </c>
      <c r="S1745" s="209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28" t="str">
        <f t="shared" si="1602"/>
        <v>-</v>
      </c>
      <c r="X1745" s="209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334" t="str">
        <f t="shared" si="1629"/>
        <v>-</v>
      </c>
      <c r="AC1745" s="209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334" t="str">
        <f t="shared" si="1603"/>
        <v>-</v>
      </c>
      <c r="AH1745" s="209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334" t="str">
        <f t="shared" si="1605"/>
        <v>-</v>
      </c>
      <c r="AM1745" s="209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334" t="str">
        <f t="shared" si="1607"/>
        <v>-</v>
      </c>
      <c r="AR1745" s="209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335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335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335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335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335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335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197" t="s">
        <v>1754</v>
      </c>
      <c r="C1746" s="260"/>
      <c r="D1746" s="260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28"/>
      <c r="M1746" s="129"/>
      <c r="N1746" s="130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39" t="str">
        <f t="shared" si="1601"/>
        <v>-</v>
      </c>
      <c r="S1746" s="209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28" t="str">
        <f t="shared" si="1602"/>
        <v>-</v>
      </c>
      <c r="X1746" s="209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334" t="str">
        <f t="shared" si="1629"/>
        <v>-</v>
      </c>
      <c r="AC1746" s="209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334" t="str">
        <f t="shared" si="1603"/>
        <v>-</v>
      </c>
      <c r="AH1746" s="209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334" t="str">
        <f t="shared" si="1605"/>
        <v>-</v>
      </c>
      <c r="AM1746" s="209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334" t="str">
        <f t="shared" si="1607"/>
        <v>-</v>
      </c>
      <c r="AR1746" s="209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335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335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335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335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335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335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197" t="s">
        <v>1755</v>
      </c>
      <c r="C1747" s="260"/>
      <c r="D1747" s="260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28"/>
      <c r="M1747" s="129"/>
      <c r="N1747" s="130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39" t="str">
        <f t="shared" si="1601"/>
        <v>-</v>
      </c>
      <c r="S1747" s="209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28" t="str">
        <f t="shared" si="1602"/>
        <v>-</v>
      </c>
      <c r="X1747" s="209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334" t="str">
        <f t="shared" si="1629"/>
        <v>-</v>
      </c>
      <c r="AC1747" s="209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334" t="str">
        <f t="shared" si="1603"/>
        <v>-</v>
      </c>
      <c r="AH1747" s="209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334" t="str">
        <f t="shared" si="1605"/>
        <v>-</v>
      </c>
      <c r="AM1747" s="209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334" t="str">
        <f t="shared" si="1607"/>
        <v>-</v>
      </c>
      <c r="AR1747" s="209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335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335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335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335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335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335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197" t="s">
        <v>1756</v>
      </c>
      <c r="C1748" s="260"/>
      <c r="D1748" s="260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28"/>
      <c r="M1748" s="129"/>
      <c r="N1748" s="130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39" t="str">
        <f t="shared" si="1601"/>
        <v>-</v>
      </c>
      <c r="S1748" s="209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28" t="str">
        <f t="shared" si="1602"/>
        <v>-</v>
      </c>
      <c r="X1748" s="209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334" t="str">
        <f t="shared" si="1629"/>
        <v>-</v>
      </c>
      <c r="AC1748" s="209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334" t="str">
        <f t="shared" si="1603"/>
        <v>-</v>
      </c>
      <c r="AH1748" s="209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334" t="str">
        <f t="shared" si="1605"/>
        <v>-</v>
      </c>
      <c r="AM1748" s="209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334" t="str">
        <f t="shared" si="1607"/>
        <v>-</v>
      </c>
      <c r="AR1748" s="209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335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335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335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335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335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335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197" t="s">
        <v>1757</v>
      </c>
      <c r="C1749" s="260"/>
      <c r="D1749" s="260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28"/>
      <c r="M1749" s="129"/>
      <c r="N1749" s="130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39" t="str">
        <f t="shared" si="1601"/>
        <v>-</v>
      </c>
      <c r="S1749" s="209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28" t="str">
        <f t="shared" si="1602"/>
        <v>-</v>
      </c>
      <c r="X1749" s="209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334" t="str">
        <f t="shared" si="1629"/>
        <v>-</v>
      </c>
      <c r="AC1749" s="209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334" t="str">
        <f t="shared" si="1603"/>
        <v>-</v>
      </c>
      <c r="AH1749" s="209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334" t="str">
        <f t="shared" si="1605"/>
        <v>-</v>
      </c>
      <c r="AM1749" s="209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334" t="str">
        <f t="shared" si="1607"/>
        <v>-</v>
      </c>
      <c r="AR1749" s="209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335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335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335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335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335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335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197" t="s">
        <v>1758</v>
      </c>
      <c r="C1750" s="260"/>
      <c r="D1750" s="260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28"/>
      <c r="M1750" s="129"/>
      <c r="N1750" s="130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39" t="str">
        <f t="shared" si="1601"/>
        <v>-</v>
      </c>
      <c r="S1750" s="209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28" t="str">
        <f t="shared" si="1602"/>
        <v>-</v>
      </c>
      <c r="X1750" s="209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334" t="str">
        <f t="shared" si="1629"/>
        <v>-</v>
      </c>
      <c r="AC1750" s="209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334" t="str">
        <f t="shared" si="1603"/>
        <v>-</v>
      </c>
      <c r="AH1750" s="209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334" t="str">
        <f t="shared" si="1605"/>
        <v>-</v>
      </c>
      <c r="AM1750" s="209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334" t="str">
        <f t="shared" si="1607"/>
        <v>-</v>
      </c>
      <c r="AR1750" s="209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335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335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335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335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335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335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197" t="s">
        <v>1759</v>
      </c>
      <c r="C1751" s="260"/>
      <c r="D1751" s="260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28"/>
      <c r="M1751" s="129"/>
      <c r="N1751" s="130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39" t="str">
        <f t="shared" si="1601"/>
        <v>-</v>
      </c>
      <c r="S1751" s="209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28" t="str">
        <f t="shared" si="1602"/>
        <v>-</v>
      </c>
      <c r="X1751" s="209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334" t="str">
        <f t="shared" si="1629"/>
        <v>-</v>
      </c>
      <c r="AC1751" s="209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334" t="str">
        <f t="shared" si="1603"/>
        <v>-</v>
      </c>
      <c r="AH1751" s="209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334" t="str">
        <f t="shared" si="1605"/>
        <v>-</v>
      </c>
      <c r="AM1751" s="209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334" t="str">
        <f t="shared" si="1607"/>
        <v>-</v>
      </c>
      <c r="AR1751" s="209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335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335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335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335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335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335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197" t="s">
        <v>1760</v>
      </c>
      <c r="C1752" s="260"/>
      <c r="D1752" s="260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28"/>
      <c r="M1752" s="129"/>
      <c r="N1752" s="130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39" t="str">
        <f t="shared" si="1601"/>
        <v>-</v>
      </c>
      <c r="S1752" s="209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28" t="str">
        <f t="shared" si="1602"/>
        <v>-</v>
      </c>
      <c r="X1752" s="209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334" t="str">
        <f t="shared" si="1629"/>
        <v>-</v>
      </c>
      <c r="AC1752" s="209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334" t="str">
        <f t="shared" si="1603"/>
        <v>-</v>
      </c>
      <c r="AH1752" s="209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334" t="str">
        <f t="shared" si="1605"/>
        <v>-</v>
      </c>
      <c r="AM1752" s="209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334" t="str">
        <f t="shared" si="1607"/>
        <v>-</v>
      </c>
      <c r="AR1752" s="209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335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335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335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335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335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335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197" t="s">
        <v>1761</v>
      </c>
      <c r="C1753" s="260"/>
      <c r="D1753" s="260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28"/>
      <c r="M1753" s="129"/>
      <c r="N1753" s="130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39" t="str">
        <f t="shared" si="1601"/>
        <v>-</v>
      </c>
      <c r="S1753" s="209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28" t="str">
        <f t="shared" si="1602"/>
        <v>-</v>
      </c>
      <c r="X1753" s="209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334" t="str">
        <f t="shared" si="1629"/>
        <v>-</v>
      </c>
      <c r="AC1753" s="209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334" t="str">
        <f t="shared" si="1603"/>
        <v>-</v>
      </c>
      <c r="AH1753" s="209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334" t="str">
        <f t="shared" si="1605"/>
        <v>-</v>
      </c>
      <c r="AM1753" s="209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334" t="str">
        <f t="shared" si="1607"/>
        <v>-</v>
      </c>
      <c r="AR1753" s="209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335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335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335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335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335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335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197" t="s">
        <v>1762</v>
      </c>
      <c r="C1754" s="260"/>
      <c r="D1754" s="260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28"/>
      <c r="M1754" s="129"/>
      <c r="N1754" s="130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39" t="str">
        <f t="shared" si="1601"/>
        <v>-</v>
      </c>
      <c r="S1754" s="209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28" t="str">
        <f t="shared" si="1602"/>
        <v>-</v>
      </c>
      <c r="X1754" s="209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334" t="str">
        <f t="shared" si="1629"/>
        <v>-</v>
      </c>
      <c r="AC1754" s="209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334" t="str">
        <f t="shared" si="1603"/>
        <v>-</v>
      </c>
      <c r="AH1754" s="209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334" t="str">
        <f t="shared" si="1605"/>
        <v>-</v>
      </c>
      <c r="AM1754" s="209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334" t="str">
        <f t="shared" si="1607"/>
        <v>-</v>
      </c>
      <c r="AR1754" s="209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335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335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335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335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335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335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197" t="s">
        <v>1763</v>
      </c>
      <c r="C1755" s="260"/>
      <c r="D1755" s="260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28"/>
      <c r="M1755" s="129"/>
      <c r="N1755" s="130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39" t="str">
        <f t="shared" si="1601"/>
        <v>-</v>
      </c>
      <c r="S1755" s="209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28" t="str">
        <f t="shared" si="1602"/>
        <v>-</v>
      </c>
      <c r="X1755" s="209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334" t="str">
        <f t="shared" si="1629"/>
        <v>-</v>
      </c>
      <c r="AC1755" s="209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334" t="str">
        <f t="shared" si="1603"/>
        <v>-</v>
      </c>
      <c r="AH1755" s="209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334" t="str">
        <f t="shared" si="1605"/>
        <v>-</v>
      </c>
      <c r="AM1755" s="209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334" t="str">
        <f t="shared" si="1607"/>
        <v>-</v>
      </c>
      <c r="AR1755" s="209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335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335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335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335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335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335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197" t="s">
        <v>1764</v>
      </c>
      <c r="C1756" s="260"/>
      <c r="D1756" s="260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28"/>
      <c r="M1756" s="129"/>
      <c r="N1756" s="130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39" t="str">
        <f t="shared" si="1601"/>
        <v>-</v>
      </c>
      <c r="S1756" s="209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28" t="str">
        <f t="shared" si="1602"/>
        <v>-</v>
      </c>
      <c r="X1756" s="209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334" t="str">
        <f t="shared" si="1629"/>
        <v>-</v>
      </c>
      <c r="AC1756" s="209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334" t="str">
        <f t="shared" si="1603"/>
        <v>-</v>
      </c>
      <c r="AH1756" s="209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334" t="str">
        <f t="shared" si="1605"/>
        <v>-</v>
      </c>
      <c r="AM1756" s="209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334" t="str">
        <f t="shared" si="1607"/>
        <v>-</v>
      </c>
      <c r="AR1756" s="209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335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335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335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335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335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335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197" t="s">
        <v>1765</v>
      </c>
      <c r="C1757" s="260"/>
      <c r="D1757" s="260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28"/>
      <c r="M1757" s="129"/>
      <c r="N1757" s="130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39" t="str">
        <f t="shared" si="1601"/>
        <v>-</v>
      </c>
      <c r="S1757" s="209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28" t="str">
        <f t="shared" si="1602"/>
        <v>-</v>
      </c>
      <c r="X1757" s="209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334" t="str">
        <f t="shared" si="1629"/>
        <v>-</v>
      </c>
      <c r="AC1757" s="209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334" t="str">
        <f t="shared" si="1603"/>
        <v>-</v>
      </c>
      <c r="AH1757" s="209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334" t="str">
        <f t="shared" si="1605"/>
        <v>-</v>
      </c>
      <c r="AM1757" s="209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334" t="str">
        <f t="shared" si="1607"/>
        <v>-</v>
      </c>
      <c r="AR1757" s="209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335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335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335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335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335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335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197" t="s">
        <v>1766</v>
      </c>
      <c r="C1758" s="260"/>
      <c r="D1758" s="260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28"/>
      <c r="M1758" s="129"/>
      <c r="N1758" s="130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39" t="str">
        <f t="shared" si="1601"/>
        <v>-</v>
      </c>
      <c r="S1758" s="209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28" t="str">
        <f t="shared" si="1602"/>
        <v>-</v>
      </c>
      <c r="X1758" s="209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334" t="str">
        <f t="shared" si="1629"/>
        <v>-</v>
      </c>
      <c r="AC1758" s="209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334" t="str">
        <f t="shared" si="1603"/>
        <v>-</v>
      </c>
      <c r="AH1758" s="209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334" t="str">
        <f t="shared" si="1605"/>
        <v>-</v>
      </c>
      <c r="AM1758" s="209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334" t="str">
        <f t="shared" si="1607"/>
        <v>-</v>
      </c>
      <c r="AR1758" s="209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335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335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335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335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335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335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197" t="s">
        <v>1767</v>
      </c>
      <c r="C1759" s="260"/>
      <c r="D1759" s="260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28"/>
      <c r="M1759" s="129"/>
      <c r="N1759" s="130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39" t="str">
        <f t="shared" si="1601"/>
        <v>-</v>
      </c>
      <c r="S1759" s="209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28" t="str">
        <f t="shared" si="1602"/>
        <v>-</v>
      </c>
      <c r="X1759" s="209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334" t="str">
        <f t="shared" si="1629"/>
        <v>-</v>
      </c>
      <c r="AC1759" s="209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334" t="str">
        <f t="shared" si="1603"/>
        <v>-</v>
      </c>
      <c r="AH1759" s="209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334" t="str">
        <f t="shared" si="1605"/>
        <v>-</v>
      </c>
      <c r="AM1759" s="209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334" t="str">
        <f t="shared" si="1607"/>
        <v>-</v>
      </c>
      <c r="AR1759" s="209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335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335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335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335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335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335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197" t="s">
        <v>1768</v>
      </c>
      <c r="C1760" s="260"/>
      <c r="D1760" s="260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28"/>
      <c r="M1760" s="129"/>
      <c r="N1760" s="130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39" t="str">
        <f t="shared" si="1601"/>
        <v>-</v>
      </c>
      <c r="S1760" s="209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28" t="str">
        <f t="shared" si="1602"/>
        <v>-</v>
      </c>
      <c r="X1760" s="209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334" t="str">
        <f t="shared" si="1629"/>
        <v>-</v>
      </c>
      <c r="AC1760" s="209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334" t="str">
        <f t="shared" si="1603"/>
        <v>-</v>
      </c>
      <c r="AH1760" s="209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334" t="str">
        <f t="shared" si="1605"/>
        <v>-</v>
      </c>
      <c r="AM1760" s="209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334" t="str">
        <f t="shared" si="1607"/>
        <v>-</v>
      </c>
      <c r="AR1760" s="209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335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335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335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335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335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335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197" t="s">
        <v>1769</v>
      </c>
      <c r="C1761" s="260"/>
      <c r="D1761" s="260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28"/>
      <c r="M1761" s="129"/>
      <c r="N1761" s="130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39" t="str">
        <f t="shared" si="1601"/>
        <v>-</v>
      </c>
      <c r="S1761" s="209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28" t="str">
        <f t="shared" si="1602"/>
        <v>-</v>
      </c>
      <c r="X1761" s="209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334" t="str">
        <f t="shared" si="1629"/>
        <v>-</v>
      </c>
      <c r="AC1761" s="209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334" t="str">
        <f t="shared" si="1603"/>
        <v>-</v>
      </c>
      <c r="AH1761" s="209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334" t="str">
        <f t="shared" si="1605"/>
        <v>-</v>
      </c>
      <c r="AM1761" s="209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334" t="str">
        <f t="shared" si="1607"/>
        <v>-</v>
      </c>
      <c r="AR1761" s="209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335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335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335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335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335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335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197" t="s">
        <v>1770</v>
      </c>
      <c r="C1762" s="260"/>
      <c r="D1762" s="260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28"/>
      <c r="M1762" s="129"/>
      <c r="N1762" s="130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39" t="str">
        <f t="shared" si="1601"/>
        <v>-</v>
      </c>
      <c r="S1762" s="209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28" t="str">
        <f t="shared" si="1602"/>
        <v>-</v>
      </c>
      <c r="X1762" s="209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334" t="str">
        <f t="shared" si="1629"/>
        <v>-</v>
      </c>
      <c r="AC1762" s="209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334" t="str">
        <f t="shared" si="1603"/>
        <v>-</v>
      </c>
      <c r="AH1762" s="209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334" t="str">
        <f t="shared" si="1605"/>
        <v>-</v>
      </c>
      <c r="AM1762" s="209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334" t="str">
        <f t="shared" si="1607"/>
        <v>-</v>
      </c>
      <c r="AR1762" s="209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335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335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335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335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335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335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197" t="s">
        <v>1771</v>
      </c>
      <c r="C1763" s="260"/>
      <c r="D1763" s="260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28"/>
      <c r="M1763" s="129"/>
      <c r="N1763" s="130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39" t="str">
        <f t="shared" si="1601"/>
        <v>-</v>
      </c>
      <c r="S1763" s="209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28" t="str">
        <f t="shared" si="1602"/>
        <v>-</v>
      </c>
      <c r="X1763" s="209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334" t="str">
        <f t="shared" si="1629"/>
        <v>-</v>
      </c>
      <c r="AC1763" s="209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334" t="str">
        <f t="shared" si="1603"/>
        <v>-</v>
      </c>
      <c r="AH1763" s="209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334" t="str">
        <f t="shared" si="1605"/>
        <v>-</v>
      </c>
      <c r="AM1763" s="209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334" t="str">
        <f t="shared" si="1607"/>
        <v>-</v>
      </c>
      <c r="AR1763" s="209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335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335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335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335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335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335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197" t="s">
        <v>1772</v>
      </c>
      <c r="C1764" s="260"/>
      <c r="D1764" s="260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28"/>
      <c r="M1764" s="129"/>
      <c r="N1764" s="130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39" t="str">
        <f t="shared" ref="R1764:R1827" si="1661">IF(AND($C1764&gt;0,$F1764="Electricité",$D1764&lt;DATEVALUE("30/06/2023")),P1764,"-")</f>
        <v>-</v>
      </c>
      <c r="S1764" s="209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28" t="str">
        <f t="shared" ref="W1764:X1827" si="1662">IF(AND($C1764&gt;0,$F1764="Electricité",$D1764&lt;DATEVALUE("30/06/2023")),U1764,"-")</f>
        <v>-</v>
      </c>
      <c r="X1764" s="209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334" t="str">
        <f t="shared" si="1629"/>
        <v>-</v>
      </c>
      <c r="AC1764" s="209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334" t="str">
        <f t="shared" ref="AG1764:AG1827" si="1663">IF(AND($C1764&gt;0,$F1764="Electricité",$D1764&lt;DATEVALUE("30/06/2023")),AE1764,"-")</f>
        <v>-</v>
      </c>
      <c r="AH1764" s="209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334" t="str">
        <f t="shared" ref="AL1764:AL1827" si="1665">IF(AND($C1764&gt;0,$F1764="Electricité",$D1764&lt;DATEVALUE("30/06/2023")),AJ1764,"-")</f>
        <v>-</v>
      </c>
      <c r="AM1764" s="209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334" t="str">
        <f t="shared" ref="AQ1764:AQ1827" si="1667">IF(AND($C1764&gt;0,$F1764="Electricité",$D1764&lt;DATEVALUE("30/06/2023")),AO1764,"-")</f>
        <v>-</v>
      </c>
      <c r="AR1764" s="209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335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335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335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335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335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335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197" t="s">
        <v>1773</v>
      </c>
      <c r="C1765" s="260"/>
      <c r="D1765" s="260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28"/>
      <c r="M1765" s="129"/>
      <c r="N1765" s="130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39" t="str">
        <f t="shared" si="1661"/>
        <v>-</v>
      </c>
      <c r="S1765" s="209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28" t="str">
        <f t="shared" si="1662"/>
        <v>-</v>
      </c>
      <c r="X1765" s="209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334" t="str">
        <f t="shared" ref="AB1765:AC1828" si="1689">IF(AND($C1765&gt;0,$F1765="Electricité",$D1765&lt;DATEVALUE("30/06/2023")),Z1765,"-")</f>
        <v>-</v>
      </c>
      <c r="AC1765" s="209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334" t="str">
        <f t="shared" si="1663"/>
        <v>-</v>
      </c>
      <c r="AH1765" s="209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334" t="str">
        <f t="shared" si="1665"/>
        <v>-</v>
      </c>
      <c r="AM1765" s="209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334" t="str">
        <f t="shared" si="1667"/>
        <v>-</v>
      </c>
      <c r="AR1765" s="209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335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335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335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335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335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335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197" t="s">
        <v>1774</v>
      </c>
      <c r="C1766" s="260"/>
      <c r="D1766" s="260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28"/>
      <c r="M1766" s="129"/>
      <c r="N1766" s="130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39" t="str">
        <f t="shared" si="1661"/>
        <v>-</v>
      </c>
      <c r="S1766" s="209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28" t="str">
        <f t="shared" si="1662"/>
        <v>-</v>
      </c>
      <c r="X1766" s="209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334" t="str">
        <f t="shared" si="1689"/>
        <v>-</v>
      </c>
      <c r="AC1766" s="209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334" t="str">
        <f t="shared" si="1663"/>
        <v>-</v>
      </c>
      <c r="AH1766" s="209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334" t="str">
        <f t="shared" si="1665"/>
        <v>-</v>
      </c>
      <c r="AM1766" s="209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334" t="str">
        <f t="shared" si="1667"/>
        <v>-</v>
      </c>
      <c r="AR1766" s="209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335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335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335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335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335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335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197" t="s">
        <v>1775</v>
      </c>
      <c r="C1767" s="260"/>
      <c r="D1767" s="260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28"/>
      <c r="M1767" s="129"/>
      <c r="N1767" s="130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39" t="str">
        <f t="shared" si="1661"/>
        <v>-</v>
      </c>
      <c r="S1767" s="209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28" t="str">
        <f t="shared" si="1662"/>
        <v>-</v>
      </c>
      <c r="X1767" s="209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334" t="str">
        <f t="shared" si="1689"/>
        <v>-</v>
      </c>
      <c r="AC1767" s="209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334" t="str">
        <f t="shared" si="1663"/>
        <v>-</v>
      </c>
      <c r="AH1767" s="209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334" t="str">
        <f t="shared" si="1665"/>
        <v>-</v>
      </c>
      <c r="AM1767" s="209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334" t="str">
        <f t="shared" si="1667"/>
        <v>-</v>
      </c>
      <c r="AR1767" s="209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335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335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335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335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335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335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197" t="s">
        <v>1776</v>
      </c>
      <c r="C1768" s="260"/>
      <c r="D1768" s="260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28"/>
      <c r="M1768" s="129"/>
      <c r="N1768" s="130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39" t="str">
        <f t="shared" si="1661"/>
        <v>-</v>
      </c>
      <c r="S1768" s="209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28" t="str">
        <f t="shared" si="1662"/>
        <v>-</v>
      </c>
      <c r="X1768" s="209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334" t="str">
        <f t="shared" si="1689"/>
        <v>-</v>
      </c>
      <c r="AC1768" s="209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334" t="str">
        <f t="shared" si="1663"/>
        <v>-</v>
      </c>
      <c r="AH1768" s="209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334" t="str">
        <f t="shared" si="1665"/>
        <v>-</v>
      </c>
      <c r="AM1768" s="209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334" t="str">
        <f t="shared" si="1667"/>
        <v>-</v>
      </c>
      <c r="AR1768" s="209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335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335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335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335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335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335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197" t="s">
        <v>1777</v>
      </c>
      <c r="C1769" s="260"/>
      <c r="D1769" s="260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28"/>
      <c r="M1769" s="129"/>
      <c r="N1769" s="130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39" t="str">
        <f t="shared" si="1661"/>
        <v>-</v>
      </c>
      <c r="S1769" s="209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28" t="str">
        <f t="shared" si="1662"/>
        <v>-</v>
      </c>
      <c r="X1769" s="209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334" t="str">
        <f t="shared" si="1689"/>
        <v>-</v>
      </c>
      <c r="AC1769" s="209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334" t="str">
        <f t="shared" si="1663"/>
        <v>-</v>
      </c>
      <c r="AH1769" s="209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334" t="str">
        <f t="shared" si="1665"/>
        <v>-</v>
      </c>
      <c r="AM1769" s="209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334" t="str">
        <f t="shared" si="1667"/>
        <v>-</v>
      </c>
      <c r="AR1769" s="209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335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335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335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335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335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335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197" t="s">
        <v>1778</v>
      </c>
      <c r="C1770" s="260"/>
      <c r="D1770" s="260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28"/>
      <c r="M1770" s="129"/>
      <c r="N1770" s="130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39" t="str">
        <f t="shared" si="1661"/>
        <v>-</v>
      </c>
      <c r="S1770" s="209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28" t="str">
        <f t="shared" si="1662"/>
        <v>-</v>
      </c>
      <c r="X1770" s="209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334" t="str">
        <f t="shared" si="1689"/>
        <v>-</v>
      </c>
      <c r="AC1770" s="209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334" t="str">
        <f t="shared" si="1663"/>
        <v>-</v>
      </c>
      <c r="AH1770" s="209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334" t="str">
        <f t="shared" si="1665"/>
        <v>-</v>
      </c>
      <c r="AM1770" s="209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334" t="str">
        <f t="shared" si="1667"/>
        <v>-</v>
      </c>
      <c r="AR1770" s="209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335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335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335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335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335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335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197" t="s">
        <v>1779</v>
      </c>
      <c r="C1771" s="260"/>
      <c r="D1771" s="260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28"/>
      <c r="M1771" s="129"/>
      <c r="N1771" s="130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39" t="str">
        <f t="shared" si="1661"/>
        <v>-</v>
      </c>
      <c r="S1771" s="209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28" t="str">
        <f t="shared" si="1662"/>
        <v>-</v>
      </c>
      <c r="X1771" s="209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334" t="str">
        <f t="shared" si="1689"/>
        <v>-</v>
      </c>
      <c r="AC1771" s="209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334" t="str">
        <f t="shared" si="1663"/>
        <v>-</v>
      </c>
      <c r="AH1771" s="209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334" t="str">
        <f t="shared" si="1665"/>
        <v>-</v>
      </c>
      <c r="AM1771" s="209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334" t="str">
        <f t="shared" si="1667"/>
        <v>-</v>
      </c>
      <c r="AR1771" s="209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335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335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335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335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335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335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197" t="s">
        <v>1780</v>
      </c>
      <c r="C1772" s="260"/>
      <c r="D1772" s="260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28"/>
      <c r="M1772" s="129"/>
      <c r="N1772" s="130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39" t="str">
        <f t="shared" si="1661"/>
        <v>-</v>
      </c>
      <c r="S1772" s="209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28" t="str">
        <f t="shared" si="1662"/>
        <v>-</v>
      </c>
      <c r="X1772" s="209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334" t="str">
        <f t="shared" si="1689"/>
        <v>-</v>
      </c>
      <c r="AC1772" s="209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334" t="str">
        <f t="shared" si="1663"/>
        <v>-</v>
      </c>
      <c r="AH1772" s="209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334" t="str">
        <f t="shared" si="1665"/>
        <v>-</v>
      </c>
      <c r="AM1772" s="209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334" t="str">
        <f t="shared" si="1667"/>
        <v>-</v>
      </c>
      <c r="AR1772" s="209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335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335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335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335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335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335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197" t="s">
        <v>1781</v>
      </c>
      <c r="C1773" s="260"/>
      <c r="D1773" s="260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28"/>
      <c r="M1773" s="129"/>
      <c r="N1773" s="130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39" t="str">
        <f t="shared" si="1661"/>
        <v>-</v>
      </c>
      <c r="S1773" s="209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28" t="str">
        <f t="shared" si="1662"/>
        <v>-</v>
      </c>
      <c r="X1773" s="209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334" t="str">
        <f t="shared" si="1689"/>
        <v>-</v>
      </c>
      <c r="AC1773" s="209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334" t="str">
        <f t="shared" si="1663"/>
        <v>-</v>
      </c>
      <c r="AH1773" s="209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334" t="str">
        <f t="shared" si="1665"/>
        <v>-</v>
      </c>
      <c r="AM1773" s="209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334" t="str">
        <f t="shared" si="1667"/>
        <v>-</v>
      </c>
      <c r="AR1773" s="209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335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335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335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335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335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335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197" t="s">
        <v>1782</v>
      </c>
      <c r="C1774" s="260"/>
      <c r="D1774" s="260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28"/>
      <c r="M1774" s="129"/>
      <c r="N1774" s="130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39" t="str">
        <f t="shared" si="1661"/>
        <v>-</v>
      </c>
      <c r="S1774" s="209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28" t="str">
        <f t="shared" si="1662"/>
        <v>-</v>
      </c>
      <c r="X1774" s="209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334" t="str">
        <f t="shared" si="1689"/>
        <v>-</v>
      </c>
      <c r="AC1774" s="209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334" t="str">
        <f t="shared" si="1663"/>
        <v>-</v>
      </c>
      <c r="AH1774" s="209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334" t="str">
        <f t="shared" si="1665"/>
        <v>-</v>
      </c>
      <c r="AM1774" s="209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334" t="str">
        <f t="shared" si="1667"/>
        <v>-</v>
      </c>
      <c r="AR1774" s="209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335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335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335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335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335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335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197" t="s">
        <v>1783</v>
      </c>
      <c r="C1775" s="260"/>
      <c r="D1775" s="260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28"/>
      <c r="M1775" s="129"/>
      <c r="N1775" s="130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39" t="str">
        <f t="shared" si="1661"/>
        <v>-</v>
      </c>
      <c r="S1775" s="209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28" t="str">
        <f t="shared" si="1662"/>
        <v>-</v>
      </c>
      <c r="X1775" s="209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334" t="str">
        <f t="shared" si="1689"/>
        <v>-</v>
      </c>
      <c r="AC1775" s="209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334" t="str">
        <f t="shared" si="1663"/>
        <v>-</v>
      </c>
      <c r="AH1775" s="209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334" t="str">
        <f t="shared" si="1665"/>
        <v>-</v>
      </c>
      <c r="AM1775" s="209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334" t="str">
        <f t="shared" si="1667"/>
        <v>-</v>
      </c>
      <c r="AR1775" s="209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335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335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335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335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335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335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197" t="s">
        <v>1784</v>
      </c>
      <c r="C1776" s="260"/>
      <c r="D1776" s="260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28"/>
      <c r="M1776" s="129"/>
      <c r="N1776" s="130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39" t="str">
        <f t="shared" si="1661"/>
        <v>-</v>
      </c>
      <c r="S1776" s="209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28" t="str">
        <f t="shared" si="1662"/>
        <v>-</v>
      </c>
      <c r="X1776" s="209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334" t="str">
        <f t="shared" si="1689"/>
        <v>-</v>
      </c>
      <c r="AC1776" s="209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334" t="str">
        <f t="shared" si="1663"/>
        <v>-</v>
      </c>
      <c r="AH1776" s="209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334" t="str">
        <f t="shared" si="1665"/>
        <v>-</v>
      </c>
      <c r="AM1776" s="209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334" t="str">
        <f t="shared" si="1667"/>
        <v>-</v>
      </c>
      <c r="AR1776" s="209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335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335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335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335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335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335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197" t="s">
        <v>1785</v>
      </c>
      <c r="C1777" s="260"/>
      <c r="D1777" s="260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28"/>
      <c r="M1777" s="129"/>
      <c r="N1777" s="130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39" t="str">
        <f t="shared" si="1661"/>
        <v>-</v>
      </c>
      <c r="S1777" s="209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28" t="str">
        <f t="shared" si="1662"/>
        <v>-</v>
      </c>
      <c r="X1777" s="209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334" t="str">
        <f t="shared" si="1689"/>
        <v>-</v>
      </c>
      <c r="AC1777" s="209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334" t="str">
        <f t="shared" si="1663"/>
        <v>-</v>
      </c>
      <c r="AH1777" s="209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334" t="str">
        <f t="shared" si="1665"/>
        <v>-</v>
      </c>
      <c r="AM1777" s="209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334" t="str">
        <f t="shared" si="1667"/>
        <v>-</v>
      </c>
      <c r="AR1777" s="209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335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335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335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335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335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335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197" t="s">
        <v>1786</v>
      </c>
      <c r="C1778" s="260"/>
      <c r="D1778" s="260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28"/>
      <c r="M1778" s="129"/>
      <c r="N1778" s="130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39" t="str">
        <f t="shared" si="1661"/>
        <v>-</v>
      </c>
      <c r="S1778" s="209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28" t="str">
        <f t="shared" si="1662"/>
        <v>-</v>
      </c>
      <c r="X1778" s="209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334" t="str">
        <f t="shared" si="1689"/>
        <v>-</v>
      </c>
      <c r="AC1778" s="209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334" t="str">
        <f t="shared" si="1663"/>
        <v>-</v>
      </c>
      <c r="AH1778" s="209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334" t="str">
        <f t="shared" si="1665"/>
        <v>-</v>
      </c>
      <c r="AM1778" s="209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334" t="str">
        <f t="shared" si="1667"/>
        <v>-</v>
      </c>
      <c r="AR1778" s="209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335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335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335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335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335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335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197" t="s">
        <v>1787</v>
      </c>
      <c r="C1779" s="260"/>
      <c r="D1779" s="260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28"/>
      <c r="M1779" s="129"/>
      <c r="N1779" s="130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39" t="str">
        <f t="shared" si="1661"/>
        <v>-</v>
      </c>
      <c r="S1779" s="209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28" t="str">
        <f t="shared" si="1662"/>
        <v>-</v>
      </c>
      <c r="X1779" s="209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334" t="str">
        <f t="shared" si="1689"/>
        <v>-</v>
      </c>
      <c r="AC1779" s="209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334" t="str">
        <f t="shared" si="1663"/>
        <v>-</v>
      </c>
      <c r="AH1779" s="209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334" t="str">
        <f t="shared" si="1665"/>
        <v>-</v>
      </c>
      <c r="AM1779" s="209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334" t="str">
        <f t="shared" si="1667"/>
        <v>-</v>
      </c>
      <c r="AR1779" s="209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335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335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335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335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335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335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197" t="s">
        <v>1788</v>
      </c>
      <c r="C1780" s="260"/>
      <c r="D1780" s="260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28"/>
      <c r="M1780" s="129"/>
      <c r="N1780" s="130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39" t="str">
        <f t="shared" si="1661"/>
        <v>-</v>
      </c>
      <c r="S1780" s="209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28" t="str">
        <f t="shared" si="1662"/>
        <v>-</v>
      </c>
      <c r="X1780" s="209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334" t="str">
        <f t="shared" si="1689"/>
        <v>-</v>
      </c>
      <c r="AC1780" s="209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334" t="str">
        <f t="shared" si="1663"/>
        <v>-</v>
      </c>
      <c r="AH1780" s="209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334" t="str">
        <f t="shared" si="1665"/>
        <v>-</v>
      </c>
      <c r="AM1780" s="209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334" t="str">
        <f t="shared" si="1667"/>
        <v>-</v>
      </c>
      <c r="AR1780" s="209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335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335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335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335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335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335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197" t="s">
        <v>1789</v>
      </c>
      <c r="C1781" s="260"/>
      <c r="D1781" s="260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28"/>
      <c r="M1781" s="129"/>
      <c r="N1781" s="130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39" t="str">
        <f t="shared" si="1661"/>
        <v>-</v>
      </c>
      <c r="S1781" s="209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28" t="str">
        <f t="shared" si="1662"/>
        <v>-</v>
      </c>
      <c r="X1781" s="209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334" t="str">
        <f t="shared" si="1689"/>
        <v>-</v>
      </c>
      <c r="AC1781" s="209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334" t="str">
        <f t="shared" si="1663"/>
        <v>-</v>
      </c>
      <c r="AH1781" s="209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334" t="str">
        <f t="shared" si="1665"/>
        <v>-</v>
      </c>
      <c r="AM1781" s="209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334" t="str">
        <f t="shared" si="1667"/>
        <v>-</v>
      </c>
      <c r="AR1781" s="209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335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335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335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335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335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335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197" t="s">
        <v>1790</v>
      </c>
      <c r="C1782" s="260"/>
      <c r="D1782" s="260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28"/>
      <c r="M1782" s="129"/>
      <c r="N1782" s="130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39" t="str">
        <f t="shared" si="1661"/>
        <v>-</v>
      </c>
      <c r="S1782" s="209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28" t="str">
        <f t="shared" si="1662"/>
        <v>-</v>
      </c>
      <c r="X1782" s="209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334" t="str">
        <f t="shared" si="1689"/>
        <v>-</v>
      </c>
      <c r="AC1782" s="209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334" t="str">
        <f t="shared" si="1663"/>
        <v>-</v>
      </c>
      <c r="AH1782" s="209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334" t="str">
        <f t="shared" si="1665"/>
        <v>-</v>
      </c>
      <c r="AM1782" s="209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334" t="str">
        <f t="shared" si="1667"/>
        <v>-</v>
      </c>
      <c r="AR1782" s="209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335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335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335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335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335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335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197" t="s">
        <v>1791</v>
      </c>
      <c r="C1783" s="260"/>
      <c r="D1783" s="260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28"/>
      <c r="M1783" s="129"/>
      <c r="N1783" s="130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39" t="str">
        <f t="shared" si="1661"/>
        <v>-</v>
      </c>
      <c r="S1783" s="209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28" t="str">
        <f t="shared" si="1662"/>
        <v>-</v>
      </c>
      <c r="X1783" s="209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334" t="str">
        <f t="shared" si="1689"/>
        <v>-</v>
      </c>
      <c r="AC1783" s="209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334" t="str">
        <f t="shared" si="1663"/>
        <v>-</v>
      </c>
      <c r="AH1783" s="209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334" t="str">
        <f t="shared" si="1665"/>
        <v>-</v>
      </c>
      <c r="AM1783" s="209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334" t="str">
        <f t="shared" si="1667"/>
        <v>-</v>
      </c>
      <c r="AR1783" s="209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335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335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335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335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335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335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197" t="s">
        <v>1792</v>
      </c>
      <c r="C1784" s="260"/>
      <c r="D1784" s="260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28"/>
      <c r="M1784" s="129"/>
      <c r="N1784" s="130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39" t="str">
        <f t="shared" si="1661"/>
        <v>-</v>
      </c>
      <c r="S1784" s="209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28" t="str">
        <f t="shared" si="1662"/>
        <v>-</v>
      </c>
      <c r="X1784" s="209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334" t="str">
        <f t="shared" si="1689"/>
        <v>-</v>
      </c>
      <c r="AC1784" s="209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334" t="str">
        <f t="shared" si="1663"/>
        <v>-</v>
      </c>
      <c r="AH1784" s="209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334" t="str">
        <f t="shared" si="1665"/>
        <v>-</v>
      </c>
      <c r="AM1784" s="209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334" t="str">
        <f t="shared" si="1667"/>
        <v>-</v>
      </c>
      <c r="AR1784" s="209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335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335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335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335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335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335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197" t="s">
        <v>1793</v>
      </c>
      <c r="C1785" s="260"/>
      <c r="D1785" s="260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28"/>
      <c r="M1785" s="129"/>
      <c r="N1785" s="130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39" t="str">
        <f t="shared" si="1661"/>
        <v>-</v>
      </c>
      <c r="S1785" s="209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28" t="str">
        <f t="shared" si="1662"/>
        <v>-</v>
      </c>
      <c r="X1785" s="209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334" t="str">
        <f t="shared" si="1689"/>
        <v>-</v>
      </c>
      <c r="AC1785" s="209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334" t="str">
        <f t="shared" si="1663"/>
        <v>-</v>
      </c>
      <c r="AH1785" s="209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334" t="str">
        <f t="shared" si="1665"/>
        <v>-</v>
      </c>
      <c r="AM1785" s="209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334" t="str">
        <f t="shared" si="1667"/>
        <v>-</v>
      </c>
      <c r="AR1785" s="209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335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335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335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335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335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335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197" t="s">
        <v>1794</v>
      </c>
      <c r="C1786" s="260"/>
      <c r="D1786" s="260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28"/>
      <c r="M1786" s="129"/>
      <c r="N1786" s="130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39" t="str">
        <f t="shared" si="1661"/>
        <v>-</v>
      </c>
      <c r="S1786" s="209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28" t="str">
        <f t="shared" si="1662"/>
        <v>-</v>
      </c>
      <c r="X1786" s="209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334" t="str">
        <f t="shared" si="1689"/>
        <v>-</v>
      </c>
      <c r="AC1786" s="209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334" t="str">
        <f t="shared" si="1663"/>
        <v>-</v>
      </c>
      <c r="AH1786" s="209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334" t="str">
        <f t="shared" si="1665"/>
        <v>-</v>
      </c>
      <c r="AM1786" s="209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334" t="str">
        <f t="shared" si="1667"/>
        <v>-</v>
      </c>
      <c r="AR1786" s="209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335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335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335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335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335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335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197" t="s">
        <v>1795</v>
      </c>
      <c r="C1787" s="260"/>
      <c r="D1787" s="260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28"/>
      <c r="M1787" s="129"/>
      <c r="N1787" s="130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39" t="str">
        <f t="shared" si="1661"/>
        <v>-</v>
      </c>
      <c r="S1787" s="209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28" t="str">
        <f t="shared" si="1662"/>
        <v>-</v>
      </c>
      <c r="X1787" s="209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334" t="str">
        <f t="shared" si="1689"/>
        <v>-</v>
      </c>
      <c r="AC1787" s="209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334" t="str">
        <f t="shared" si="1663"/>
        <v>-</v>
      </c>
      <c r="AH1787" s="209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334" t="str">
        <f t="shared" si="1665"/>
        <v>-</v>
      </c>
      <c r="AM1787" s="209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334" t="str">
        <f t="shared" si="1667"/>
        <v>-</v>
      </c>
      <c r="AR1787" s="209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335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335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335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335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335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335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197" t="s">
        <v>1796</v>
      </c>
      <c r="C1788" s="260"/>
      <c r="D1788" s="260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28"/>
      <c r="M1788" s="129"/>
      <c r="N1788" s="130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39" t="str">
        <f t="shared" si="1661"/>
        <v>-</v>
      </c>
      <c r="S1788" s="209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28" t="str">
        <f t="shared" si="1662"/>
        <v>-</v>
      </c>
      <c r="X1788" s="209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334" t="str">
        <f t="shared" si="1689"/>
        <v>-</v>
      </c>
      <c r="AC1788" s="209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334" t="str">
        <f t="shared" si="1663"/>
        <v>-</v>
      </c>
      <c r="AH1788" s="209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334" t="str">
        <f t="shared" si="1665"/>
        <v>-</v>
      </c>
      <c r="AM1788" s="209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334" t="str">
        <f t="shared" si="1667"/>
        <v>-</v>
      </c>
      <c r="AR1788" s="209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335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335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335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335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335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335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197" t="s">
        <v>1797</v>
      </c>
      <c r="C1789" s="260"/>
      <c r="D1789" s="260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28"/>
      <c r="M1789" s="129"/>
      <c r="N1789" s="130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39" t="str">
        <f t="shared" si="1661"/>
        <v>-</v>
      </c>
      <c r="S1789" s="209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28" t="str">
        <f t="shared" si="1662"/>
        <v>-</v>
      </c>
      <c r="X1789" s="209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334" t="str">
        <f t="shared" si="1689"/>
        <v>-</v>
      </c>
      <c r="AC1789" s="209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334" t="str">
        <f t="shared" si="1663"/>
        <v>-</v>
      </c>
      <c r="AH1789" s="209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334" t="str">
        <f t="shared" si="1665"/>
        <v>-</v>
      </c>
      <c r="AM1789" s="209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334" t="str">
        <f t="shared" si="1667"/>
        <v>-</v>
      </c>
      <c r="AR1789" s="209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335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335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335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335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335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335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197" t="s">
        <v>1798</v>
      </c>
      <c r="C1790" s="260"/>
      <c r="D1790" s="260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28"/>
      <c r="M1790" s="129"/>
      <c r="N1790" s="130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39" t="str">
        <f t="shared" si="1661"/>
        <v>-</v>
      </c>
      <c r="S1790" s="209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28" t="str">
        <f t="shared" si="1662"/>
        <v>-</v>
      </c>
      <c r="X1790" s="209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334" t="str">
        <f t="shared" si="1689"/>
        <v>-</v>
      </c>
      <c r="AC1790" s="209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334" t="str">
        <f t="shared" si="1663"/>
        <v>-</v>
      </c>
      <c r="AH1790" s="209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334" t="str">
        <f t="shared" si="1665"/>
        <v>-</v>
      </c>
      <c r="AM1790" s="209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334" t="str">
        <f t="shared" si="1667"/>
        <v>-</v>
      </c>
      <c r="AR1790" s="209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335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335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335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335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335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335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197" t="s">
        <v>1799</v>
      </c>
      <c r="C1791" s="260"/>
      <c r="D1791" s="260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28"/>
      <c r="M1791" s="129"/>
      <c r="N1791" s="130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39" t="str">
        <f t="shared" si="1661"/>
        <v>-</v>
      </c>
      <c r="S1791" s="209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28" t="str">
        <f t="shared" si="1662"/>
        <v>-</v>
      </c>
      <c r="X1791" s="209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334" t="str">
        <f t="shared" si="1689"/>
        <v>-</v>
      </c>
      <c r="AC1791" s="209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334" t="str">
        <f t="shared" si="1663"/>
        <v>-</v>
      </c>
      <c r="AH1791" s="209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334" t="str">
        <f t="shared" si="1665"/>
        <v>-</v>
      </c>
      <c r="AM1791" s="209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334" t="str">
        <f t="shared" si="1667"/>
        <v>-</v>
      </c>
      <c r="AR1791" s="209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335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335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335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335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335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335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197" t="s">
        <v>1800</v>
      </c>
      <c r="C1792" s="260"/>
      <c r="D1792" s="260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28"/>
      <c r="M1792" s="129"/>
      <c r="N1792" s="130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39" t="str">
        <f t="shared" si="1661"/>
        <v>-</v>
      </c>
      <c r="S1792" s="209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28" t="str">
        <f t="shared" si="1662"/>
        <v>-</v>
      </c>
      <c r="X1792" s="209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334" t="str">
        <f t="shared" si="1689"/>
        <v>-</v>
      </c>
      <c r="AC1792" s="209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334" t="str">
        <f t="shared" si="1663"/>
        <v>-</v>
      </c>
      <c r="AH1792" s="209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334" t="str">
        <f t="shared" si="1665"/>
        <v>-</v>
      </c>
      <c r="AM1792" s="209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334" t="str">
        <f t="shared" si="1667"/>
        <v>-</v>
      </c>
      <c r="AR1792" s="209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335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335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335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335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335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335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197" t="s">
        <v>1801</v>
      </c>
      <c r="C1793" s="260"/>
      <c r="D1793" s="260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28"/>
      <c r="M1793" s="129"/>
      <c r="N1793" s="130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39" t="str">
        <f t="shared" si="1661"/>
        <v>-</v>
      </c>
      <c r="S1793" s="209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28" t="str">
        <f t="shared" si="1662"/>
        <v>-</v>
      </c>
      <c r="X1793" s="209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334" t="str">
        <f t="shared" si="1689"/>
        <v>-</v>
      </c>
      <c r="AC1793" s="209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334" t="str">
        <f t="shared" si="1663"/>
        <v>-</v>
      </c>
      <c r="AH1793" s="209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334" t="str">
        <f t="shared" si="1665"/>
        <v>-</v>
      </c>
      <c r="AM1793" s="209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334" t="str">
        <f t="shared" si="1667"/>
        <v>-</v>
      </c>
      <c r="AR1793" s="209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335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335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335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335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335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335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197" t="s">
        <v>1802</v>
      </c>
      <c r="C1794" s="260"/>
      <c r="D1794" s="260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28"/>
      <c r="M1794" s="129"/>
      <c r="N1794" s="130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39" t="str">
        <f t="shared" si="1661"/>
        <v>-</v>
      </c>
      <c r="S1794" s="209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28" t="str">
        <f t="shared" si="1662"/>
        <v>-</v>
      </c>
      <c r="X1794" s="209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334" t="str">
        <f t="shared" si="1689"/>
        <v>-</v>
      </c>
      <c r="AC1794" s="209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334" t="str">
        <f t="shared" si="1663"/>
        <v>-</v>
      </c>
      <c r="AH1794" s="209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334" t="str">
        <f t="shared" si="1665"/>
        <v>-</v>
      </c>
      <c r="AM1794" s="209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334" t="str">
        <f t="shared" si="1667"/>
        <v>-</v>
      </c>
      <c r="AR1794" s="209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335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335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335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335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335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335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197" t="s">
        <v>1803</v>
      </c>
      <c r="C1795" s="260"/>
      <c r="D1795" s="260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28"/>
      <c r="M1795" s="129"/>
      <c r="N1795" s="130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39" t="str">
        <f t="shared" si="1661"/>
        <v>-</v>
      </c>
      <c r="S1795" s="209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28" t="str">
        <f t="shared" si="1662"/>
        <v>-</v>
      </c>
      <c r="X1795" s="209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334" t="str">
        <f t="shared" si="1689"/>
        <v>-</v>
      </c>
      <c r="AC1795" s="209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334" t="str">
        <f t="shared" si="1663"/>
        <v>-</v>
      </c>
      <c r="AH1795" s="209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334" t="str">
        <f t="shared" si="1665"/>
        <v>-</v>
      </c>
      <c r="AM1795" s="209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334" t="str">
        <f t="shared" si="1667"/>
        <v>-</v>
      </c>
      <c r="AR1795" s="209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335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335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335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335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335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335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197" t="s">
        <v>1804</v>
      </c>
      <c r="C1796" s="260"/>
      <c r="D1796" s="260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28"/>
      <c r="M1796" s="129"/>
      <c r="N1796" s="130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39" t="str">
        <f t="shared" si="1661"/>
        <v>-</v>
      </c>
      <c r="S1796" s="209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28" t="str">
        <f t="shared" si="1662"/>
        <v>-</v>
      </c>
      <c r="X1796" s="209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334" t="str">
        <f t="shared" si="1689"/>
        <v>-</v>
      </c>
      <c r="AC1796" s="209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334" t="str">
        <f t="shared" si="1663"/>
        <v>-</v>
      </c>
      <c r="AH1796" s="209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334" t="str">
        <f t="shared" si="1665"/>
        <v>-</v>
      </c>
      <c r="AM1796" s="209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334" t="str">
        <f t="shared" si="1667"/>
        <v>-</v>
      </c>
      <c r="AR1796" s="209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335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335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335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335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335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335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197" t="s">
        <v>1805</v>
      </c>
      <c r="C1797" s="260"/>
      <c r="D1797" s="260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28"/>
      <c r="M1797" s="129"/>
      <c r="N1797" s="130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39" t="str">
        <f t="shared" si="1661"/>
        <v>-</v>
      </c>
      <c r="S1797" s="209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28" t="str">
        <f t="shared" si="1662"/>
        <v>-</v>
      </c>
      <c r="X1797" s="209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334" t="str">
        <f t="shared" si="1689"/>
        <v>-</v>
      </c>
      <c r="AC1797" s="209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334" t="str">
        <f t="shared" si="1663"/>
        <v>-</v>
      </c>
      <c r="AH1797" s="209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334" t="str">
        <f t="shared" si="1665"/>
        <v>-</v>
      </c>
      <c r="AM1797" s="209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334" t="str">
        <f t="shared" si="1667"/>
        <v>-</v>
      </c>
      <c r="AR1797" s="209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335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335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335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335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335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335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197" t="s">
        <v>1806</v>
      </c>
      <c r="C1798" s="260"/>
      <c r="D1798" s="260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28"/>
      <c r="M1798" s="129"/>
      <c r="N1798" s="130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39" t="str">
        <f t="shared" si="1661"/>
        <v>-</v>
      </c>
      <c r="S1798" s="209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28" t="str">
        <f t="shared" si="1662"/>
        <v>-</v>
      </c>
      <c r="X1798" s="209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334" t="str">
        <f t="shared" si="1689"/>
        <v>-</v>
      </c>
      <c r="AC1798" s="209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334" t="str">
        <f t="shared" si="1663"/>
        <v>-</v>
      </c>
      <c r="AH1798" s="209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334" t="str">
        <f t="shared" si="1665"/>
        <v>-</v>
      </c>
      <c r="AM1798" s="209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334" t="str">
        <f t="shared" si="1667"/>
        <v>-</v>
      </c>
      <c r="AR1798" s="209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335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335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335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335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335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335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197" t="s">
        <v>1807</v>
      </c>
      <c r="C1799" s="260"/>
      <c r="D1799" s="260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28"/>
      <c r="M1799" s="129"/>
      <c r="N1799" s="130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39" t="str">
        <f t="shared" si="1661"/>
        <v>-</v>
      </c>
      <c r="S1799" s="209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28" t="str">
        <f t="shared" si="1662"/>
        <v>-</v>
      </c>
      <c r="X1799" s="209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334" t="str">
        <f t="shared" si="1689"/>
        <v>-</v>
      </c>
      <c r="AC1799" s="209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334" t="str">
        <f t="shared" si="1663"/>
        <v>-</v>
      </c>
      <c r="AH1799" s="209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334" t="str">
        <f t="shared" si="1665"/>
        <v>-</v>
      </c>
      <c r="AM1799" s="209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334" t="str">
        <f t="shared" si="1667"/>
        <v>-</v>
      </c>
      <c r="AR1799" s="209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335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335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335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335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335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335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197" t="s">
        <v>1808</v>
      </c>
      <c r="C1800" s="260"/>
      <c r="D1800" s="260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28"/>
      <c r="M1800" s="129"/>
      <c r="N1800" s="130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39" t="str">
        <f t="shared" si="1661"/>
        <v>-</v>
      </c>
      <c r="S1800" s="209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28" t="str">
        <f t="shared" si="1662"/>
        <v>-</v>
      </c>
      <c r="X1800" s="209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334" t="str">
        <f t="shared" si="1689"/>
        <v>-</v>
      </c>
      <c r="AC1800" s="209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334" t="str">
        <f t="shared" si="1663"/>
        <v>-</v>
      </c>
      <c r="AH1800" s="209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334" t="str">
        <f t="shared" si="1665"/>
        <v>-</v>
      </c>
      <c r="AM1800" s="209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334" t="str">
        <f t="shared" si="1667"/>
        <v>-</v>
      </c>
      <c r="AR1800" s="209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335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335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335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335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335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335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197" t="s">
        <v>1809</v>
      </c>
      <c r="C1801" s="260"/>
      <c r="D1801" s="260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28"/>
      <c r="M1801" s="129"/>
      <c r="N1801" s="130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39" t="str">
        <f t="shared" si="1661"/>
        <v>-</v>
      </c>
      <c r="S1801" s="209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28" t="str">
        <f t="shared" si="1662"/>
        <v>-</v>
      </c>
      <c r="X1801" s="209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334" t="str">
        <f t="shared" si="1689"/>
        <v>-</v>
      </c>
      <c r="AC1801" s="209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334" t="str">
        <f t="shared" si="1663"/>
        <v>-</v>
      </c>
      <c r="AH1801" s="209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334" t="str">
        <f t="shared" si="1665"/>
        <v>-</v>
      </c>
      <c r="AM1801" s="209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334" t="str">
        <f t="shared" si="1667"/>
        <v>-</v>
      </c>
      <c r="AR1801" s="209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335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335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335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335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335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335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197" t="s">
        <v>1810</v>
      </c>
      <c r="C1802" s="260"/>
      <c r="D1802" s="260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28"/>
      <c r="M1802" s="129"/>
      <c r="N1802" s="130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39" t="str">
        <f t="shared" si="1661"/>
        <v>-</v>
      </c>
      <c r="S1802" s="209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28" t="str">
        <f t="shared" si="1662"/>
        <v>-</v>
      </c>
      <c r="X1802" s="209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334" t="str">
        <f t="shared" si="1689"/>
        <v>-</v>
      </c>
      <c r="AC1802" s="209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334" t="str">
        <f t="shared" si="1663"/>
        <v>-</v>
      </c>
      <c r="AH1802" s="209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334" t="str">
        <f t="shared" si="1665"/>
        <v>-</v>
      </c>
      <c r="AM1802" s="209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334" t="str">
        <f t="shared" si="1667"/>
        <v>-</v>
      </c>
      <c r="AR1802" s="209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335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335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335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335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335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335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197" t="s">
        <v>1811</v>
      </c>
      <c r="C1803" s="260"/>
      <c r="D1803" s="260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28"/>
      <c r="M1803" s="129"/>
      <c r="N1803" s="130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39" t="str">
        <f t="shared" si="1661"/>
        <v>-</v>
      </c>
      <c r="S1803" s="209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28" t="str">
        <f t="shared" si="1662"/>
        <v>-</v>
      </c>
      <c r="X1803" s="209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334" t="str">
        <f t="shared" si="1689"/>
        <v>-</v>
      </c>
      <c r="AC1803" s="209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334" t="str">
        <f t="shared" si="1663"/>
        <v>-</v>
      </c>
      <c r="AH1803" s="209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334" t="str">
        <f t="shared" si="1665"/>
        <v>-</v>
      </c>
      <c r="AM1803" s="209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334" t="str">
        <f t="shared" si="1667"/>
        <v>-</v>
      </c>
      <c r="AR1803" s="209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335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335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335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335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335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335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197" t="s">
        <v>1812</v>
      </c>
      <c r="C1804" s="260"/>
      <c r="D1804" s="260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28"/>
      <c r="M1804" s="129"/>
      <c r="N1804" s="130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39" t="str">
        <f t="shared" si="1661"/>
        <v>-</v>
      </c>
      <c r="S1804" s="209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28" t="str">
        <f t="shared" si="1662"/>
        <v>-</v>
      </c>
      <c r="X1804" s="209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334" t="str">
        <f t="shared" si="1689"/>
        <v>-</v>
      </c>
      <c r="AC1804" s="209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334" t="str">
        <f t="shared" si="1663"/>
        <v>-</v>
      </c>
      <c r="AH1804" s="209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334" t="str">
        <f t="shared" si="1665"/>
        <v>-</v>
      </c>
      <c r="AM1804" s="209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334" t="str">
        <f t="shared" si="1667"/>
        <v>-</v>
      </c>
      <c r="AR1804" s="209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335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335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335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335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335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335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197" t="s">
        <v>1813</v>
      </c>
      <c r="C1805" s="260"/>
      <c r="D1805" s="260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28"/>
      <c r="M1805" s="129"/>
      <c r="N1805" s="130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39" t="str">
        <f t="shared" si="1661"/>
        <v>-</v>
      </c>
      <c r="S1805" s="209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28" t="str">
        <f t="shared" si="1662"/>
        <v>-</v>
      </c>
      <c r="X1805" s="209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334" t="str">
        <f t="shared" si="1689"/>
        <v>-</v>
      </c>
      <c r="AC1805" s="209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334" t="str">
        <f t="shared" si="1663"/>
        <v>-</v>
      </c>
      <c r="AH1805" s="209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334" t="str">
        <f t="shared" si="1665"/>
        <v>-</v>
      </c>
      <c r="AM1805" s="209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334" t="str">
        <f t="shared" si="1667"/>
        <v>-</v>
      </c>
      <c r="AR1805" s="209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335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335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335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335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335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335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197" t="s">
        <v>1814</v>
      </c>
      <c r="C1806" s="260"/>
      <c r="D1806" s="260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28"/>
      <c r="M1806" s="129"/>
      <c r="N1806" s="130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39" t="str">
        <f t="shared" si="1661"/>
        <v>-</v>
      </c>
      <c r="S1806" s="209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28" t="str">
        <f t="shared" si="1662"/>
        <v>-</v>
      </c>
      <c r="X1806" s="209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334" t="str">
        <f t="shared" si="1689"/>
        <v>-</v>
      </c>
      <c r="AC1806" s="209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334" t="str">
        <f t="shared" si="1663"/>
        <v>-</v>
      </c>
      <c r="AH1806" s="209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334" t="str">
        <f t="shared" si="1665"/>
        <v>-</v>
      </c>
      <c r="AM1806" s="209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334" t="str">
        <f t="shared" si="1667"/>
        <v>-</v>
      </c>
      <c r="AR1806" s="209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335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335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335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335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335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335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197" t="s">
        <v>1815</v>
      </c>
      <c r="C1807" s="260"/>
      <c r="D1807" s="260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28"/>
      <c r="M1807" s="129"/>
      <c r="N1807" s="130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39" t="str">
        <f t="shared" si="1661"/>
        <v>-</v>
      </c>
      <c r="S1807" s="209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28" t="str">
        <f t="shared" si="1662"/>
        <v>-</v>
      </c>
      <c r="X1807" s="209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334" t="str">
        <f t="shared" si="1689"/>
        <v>-</v>
      </c>
      <c r="AC1807" s="209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334" t="str">
        <f t="shared" si="1663"/>
        <v>-</v>
      </c>
      <c r="AH1807" s="209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334" t="str">
        <f t="shared" si="1665"/>
        <v>-</v>
      </c>
      <c r="AM1807" s="209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334" t="str">
        <f t="shared" si="1667"/>
        <v>-</v>
      </c>
      <c r="AR1807" s="209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335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335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335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335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335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335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197" t="s">
        <v>1816</v>
      </c>
      <c r="C1808" s="260"/>
      <c r="D1808" s="260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28"/>
      <c r="M1808" s="129"/>
      <c r="N1808" s="130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39" t="str">
        <f t="shared" si="1661"/>
        <v>-</v>
      </c>
      <c r="S1808" s="209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28" t="str">
        <f t="shared" si="1662"/>
        <v>-</v>
      </c>
      <c r="X1808" s="209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334" t="str">
        <f t="shared" si="1689"/>
        <v>-</v>
      </c>
      <c r="AC1808" s="209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334" t="str">
        <f t="shared" si="1663"/>
        <v>-</v>
      </c>
      <c r="AH1808" s="209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334" t="str">
        <f t="shared" si="1665"/>
        <v>-</v>
      </c>
      <c r="AM1808" s="209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334" t="str">
        <f t="shared" si="1667"/>
        <v>-</v>
      </c>
      <c r="AR1808" s="209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335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335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335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335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335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335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197" t="s">
        <v>1817</v>
      </c>
      <c r="C1809" s="260"/>
      <c r="D1809" s="260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28"/>
      <c r="M1809" s="129"/>
      <c r="N1809" s="130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39" t="str">
        <f t="shared" si="1661"/>
        <v>-</v>
      </c>
      <c r="S1809" s="209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28" t="str">
        <f t="shared" si="1662"/>
        <v>-</v>
      </c>
      <c r="X1809" s="209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334" t="str">
        <f t="shared" si="1689"/>
        <v>-</v>
      </c>
      <c r="AC1809" s="209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334" t="str">
        <f t="shared" si="1663"/>
        <v>-</v>
      </c>
      <c r="AH1809" s="209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334" t="str">
        <f t="shared" si="1665"/>
        <v>-</v>
      </c>
      <c r="AM1809" s="209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334" t="str">
        <f t="shared" si="1667"/>
        <v>-</v>
      </c>
      <c r="AR1809" s="209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335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335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335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335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335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335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197" t="s">
        <v>1818</v>
      </c>
      <c r="C1810" s="260"/>
      <c r="D1810" s="260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28"/>
      <c r="M1810" s="129"/>
      <c r="N1810" s="130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39" t="str">
        <f t="shared" si="1661"/>
        <v>-</v>
      </c>
      <c r="S1810" s="209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28" t="str">
        <f t="shared" si="1662"/>
        <v>-</v>
      </c>
      <c r="X1810" s="209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334" t="str">
        <f t="shared" si="1689"/>
        <v>-</v>
      </c>
      <c r="AC1810" s="209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334" t="str">
        <f t="shared" si="1663"/>
        <v>-</v>
      </c>
      <c r="AH1810" s="209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334" t="str">
        <f t="shared" si="1665"/>
        <v>-</v>
      </c>
      <c r="AM1810" s="209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334" t="str">
        <f t="shared" si="1667"/>
        <v>-</v>
      </c>
      <c r="AR1810" s="209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335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335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335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335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335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335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197" t="s">
        <v>1819</v>
      </c>
      <c r="C1811" s="260"/>
      <c r="D1811" s="260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28"/>
      <c r="M1811" s="129"/>
      <c r="N1811" s="130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39" t="str">
        <f t="shared" si="1661"/>
        <v>-</v>
      </c>
      <c r="S1811" s="209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28" t="str">
        <f t="shared" si="1662"/>
        <v>-</v>
      </c>
      <c r="X1811" s="209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334" t="str">
        <f t="shared" si="1689"/>
        <v>-</v>
      </c>
      <c r="AC1811" s="209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334" t="str">
        <f t="shared" si="1663"/>
        <v>-</v>
      </c>
      <c r="AH1811" s="209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334" t="str">
        <f t="shared" si="1665"/>
        <v>-</v>
      </c>
      <c r="AM1811" s="209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334" t="str">
        <f t="shared" si="1667"/>
        <v>-</v>
      </c>
      <c r="AR1811" s="209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335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335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335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335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335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335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197" t="s">
        <v>1820</v>
      </c>
      <c r="C1812" s="260"/>
      <c r="D1812" s="260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28"/>
      <c r="M1812" s="129"/>
      <c r="N1812" s="130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39" t="str">
        <f t="shared" si="1661"/>
        <v>-</v>
      </c>
      <c r="S1812" s="209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28" t="str">
        <f t="shared" si="1662"/>
        <v>-</v>
      </c>
      <c r="X1812" s="209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334" t="str">
        <f t="shared" si="1689"/>
        <v>-</v>
      </c>
      <c r="AC1812" s="209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334" t="str">
        <f t="shared" si="1663"/>
        <v>-</v>
      </c>
      <c r="AH1812" s="209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334" t="str">
        <f t="shared" si="1665"/>
        <v>-</v>
      </c>
      <c r="AM1812" s="209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334" t="str">
        <f t="shared" si="1667"/>
        <v>-</v>
      </c>
      <c r="AR1812" s="209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335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335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335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335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335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335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197" t="s">
        <v>1821</v>
      </c>
      <c r="C1813" s="260"/>
      <c r="D1813" s="260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28"/>
      <c r="M1813" s="129"/>
      <c r="N1813" s="130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39" t="str">
        <f t="shared" si="1661"/>
        <v>-</v>
      </c>
      <c r="S1813" s="209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28" t="str">
        <f t="shared" si="1662"/>
        <v>-</v>
      </c>
      <c r="X1813" s="209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334" t="str">
        <f t="shared" si="1689"/>
        <v>-</v>
      </c>
      <c r="AC1813" s="209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334" t="str">
        <f t="shared" si="1663"/>
        <v>-</v>
      </c>
      <c r="AH1813" s="209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334" t="str">
        <f t="shared" si="1665"/>
        <v>-</v>
      </c>
      <c r="AM1813" s="209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334" t="str">
        <f t="shared" si="1667"/>
        <v>-</v>
      </c>
      <c r="AR1813" s="209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335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335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335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335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335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335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197" t="s">
        <v>1822</v>
      </c>
      <c r="C1814" s="260"/>
      <c r="D1814" s="260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28"/>
      <c r="M1814" s="129"/>
      <c r="N1814" s="130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39" t="str">
        <f t="shared" si="1661"/>
        <v>-</v>
      </c>
      <c r="S1814" s="209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28" t="str">
        <f t="shared" si="1662"/>
        <v>-</v>
      </c>
      <c r="X1814" s="209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334" t="str">
        <f t="shared" si="1689"/>
        <v>-</v>
      </c>
      <c r="AC1814" s="209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334" t="str">
        <f t="shared" si="1663"/>
        <v>-</v>
      </c>
      <c r="AH1814" s="209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334" t="str">
        <f t="shared" si="1665"/>
        <v>-</v>
      </c>
      <c r="AM1814" s="209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334" t="str">
        <f t="shared" si="1667"/>
        <v>-</v>
      </c>
      <c r="AR1814" s="209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335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335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335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335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335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335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197" t="s">
        <v>1823</v>
      </c>
      <c r="C1815" s="260"/>
      <c r="D1815" s="260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28"/>
      <c r="M1815" s="129"/>
      <c r="N1815" s="130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39" t="str">
        <f t="shared" si="1661"/>
        <v>-</v>
      </c>
      <c r="S1815" s="209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28" t="str">
        <f t="shared" si="1662"/>
        <v>-</v>
      </c>
      <c r="X1815" s="209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334" t="str">
        <f t="shared" si="1689"/>
        <v>-</v>
      </c>
      <c r="AC1815" s="209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334" t="str">
        <f t="shared" si="1663"/>
        <v>-</v>
      </c>
      <c r="AH1815" s="209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334" t="str">
        <f t="shared" si="1665"/>
        <v>-</v>
      </c>
      <c r="AM1815" s="209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334" t="str">
        <f t="shared" si="1667"/>
        <v>-</v>
      </c>
      <c r="AR1815" s="209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335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335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335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335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335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335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197" t="s">
        <v>1824</v>
      </c>
      <c r="C1816" s="260"/>
      <c r="D1816" s="260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28"/>
      <c r="M1816" s="129"/>
      <c r="N1816" s="130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39" t="str">
        <f t="shared" si="1661"/>
        <v>-</v>
      </c>
      <c r="S1816" s="209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28" t="str">
        <f t="shared" si="1662"/>
        <v>-</v>
      </c>
      <c r="X1816" s="209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334" t="str">
        <f t="shared" si="1689"/>
        <v>-</v>
      </c>
      <c r="AC1816" s="209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334" t="str">
        <f t="shared" si="1663"/>
        <v>-</v>
      </c>
      <c r="AH1816" s="209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334" t="str">
        <f t="shared" si="1665"/>
        <v>-</v>
      </c>
      <c r="AM1816" s="209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334" t="str">
        <f t="shared" si="1667"/>
        <v>-</v>
      </c>
      <c r="AR1816" s="209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335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335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335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335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335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335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197" t="s">
        <v>1825</v>
      </c>
      <c r="C1817" s="260"/>
      <c r="D1817" s="260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28"/>
      <c r="M1817" s="129"/>
      <c r="N1817" s="130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39" t="str">
        <f t="shared" si="1661"/>
        <v>-</v>
      </c>
      <c r="S1817" s="209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28" t="str">
        <f t="shared" si="1662"/>
        <v>-</v>
      </c>
      <c r="X1817" s="209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334" t="str">
        <f t="shared" si="1689"/>
        <v>-</v>
      </c>
      <c r="AC1817" s="209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334" t="str">
        <f t="shared" si="1663"/>
        <v>-</v>
      </c>
      <c r="AH1817" s="209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334" t="str">
        <f t="shared" si="1665"/>
        <v>-</v>
      </c>
      <c r="AM1817" s="209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334" t="str">
        <f t="shared" si="1667"/>
        <v>-</v>
      </c>
      <c r="AR1817" s="209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335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335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335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335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335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335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197" t="s">
        <v>1826</v>
      </c>
      <c r="C1818" s="260"/>
      <c r="D1818" s="260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28"/>
      <c r="M1818" s="129"/>
      <c r="N1818" s="130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39" t="str">
        <f t="shared" si="1661"/>
        <v>-</v>
      </c>
      <c r="S1818" s="209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28" t="str">
        <f t="shared" si="1662"/>
        <v>-</v>
      </c>
      <c r="X1818" s="209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334" t="str">
        <f t="shared" si="1689"/>
        <v>-</v>
      </c>
      <c r="AC1818" s="209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334" t="str">
        <f t="shared" si="1663"/>
        <v>-</v>
      </c>
      <c r="AH1818" s="209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334" t="str">
        <f t="shared" si="1665"/>
        <v>-</v>
      </c>
      <c r="AM1818" s="209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334" t="str">
        <f t="shared" si="1667"/>
        <v>-</v>
      </c>
      <c r="AR1818" s="209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335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335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335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335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335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335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197" t="s">
        <v>1827</v>
      </c>
      <c r="C1819" s="260"/>
      <c r="D1819" s="260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28"/>
      <c r="M1819" s="129"/>
      <c r="N1819" s="130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39" t="str">
        <f t="shared" si="1661"/>
        <v>-</v>
      </c>
      <c r="S1819" s="209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28" t="str">
        <f t="shared" si="1662"/>
        <v>-</v>
      </c>
      <c r="X1819" s="209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334" t="str">
        <f t="shared" si="1689"/>
        <v>-</v>
      </c>
      <c r="AC1819" s="209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334" t="str">
        <f t="shared" si="1663"/>
        <v>-</v>
      </c>
      <c r="AH1819" s="209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334" t="str">
        <f t="shared" si="1665"/>
        <v>-</v>
      </c>
      <c r="AM1819" s="209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334" t="str">
        <f t="shared" si="1667"/>
        <v>-</v>
      </c>
      <c r="AR1819" s="209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335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335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335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335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335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335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197" t="s">
        <v>1828</v>
      </c>
      <c r="C1820" s="260"/>
      <c r="D1820" s="260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28"/>
      <c r="M1820" s="129"/>
      <c r="N1820" s="130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39" t="str">
        <f t="shared" si="1661"/>
        <v>-</v>
      </c>
      <c r="S1820" s="209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28" t="str">
        <f t="shared" si="1662"/>
        <v>-</v>
      </c>
      <c r="X1820" s="209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334" t="str">
        <f t="shared" si="1689"/>
        <v>-</v>
      </c>
      <c r="AC1820" s="209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334" t="str">
        <f t="shared" si="1663"/>
        <v>-</v>
      </c>
      <c r="AH1820" s="209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334" t="str">
        <f t="shared" si="1665"/>
        <v>-</v>
      </c>
      <c r="AM1820" s="209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334" t="str">
        <f t="shared" si="1667"/>
        <v>-</v>
      </c>
      <c r="AR1820" s="209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335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335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335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335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335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335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197" t="s">
        <v>1829</v>
      </c>
      <c r="C1821" s="260"/>
      <c r="D1821" s="260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28"/>
      <c r="M1821" s="129"/>
      <c r="N1821" s="130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39" t="str">
        <f t="shared" si="1661"/>
        <v>-</v>
      </c>
      <c r="S1821" s="209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28" t="str">
        <f t="shared" si="1662"/>
        <v>-</v>
      </c>
      <c r="X1821" s="209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334" t="str">
        <f t="shared" si="1689"/>
        <v>-</v>
      </c>
      <c r="AC1821" s="209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334" t="str">
        <f t="shared" si="1663"/>
        <v>-</v>
      </c>
      <c r="AH1821" s="209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334" t="str">
        <f t="shared" si="1665"/>
        <v>-</v>
      </c>
      <c r="AM1821" s="209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334" t="str">
        <f t="shared" si="1667"/>
        <v>-</v>
      </c>
      <c r="AR1821" s="209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335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335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335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335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335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335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197" t="s">
        <v>1830</v>
      </c>
      <c r="C1822" s="260"/>
      <c r="D1822" s="260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28"/>
      <c r="M1822" s="129"/>
      <c r="N1822" s="130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39" t="str">
        <f t="shared" si="1661"/>
        <v>-</v>
      </c>
      <c r="S1822" s="209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28" t="str">
        <f t="shared" si="1662"/>
        <v>-</v>
      </c>
      <c r="X1822" s="209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334" t="str">
        <f t="shared" si="1689"/>
        <v>-</v>
      </c>
      <c r="AC1822" s="209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334" t="str">
        <f t="shared" si="1663"/>
        <v>-</v>
      </c>
      <c r="AH1822" s="209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334" t="str">
        <f t="shared" si="1665"/>
        <v>-</v>
      </c>
      <c r="AM1822" s="209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334" t="str">
        <f t="shared" si="1667"/>
        <v>-</v>
      </c>
      <c r="AR1822" s="209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335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335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335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335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335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335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197" t="s">
        <v>1831</v>
      </c>
      <c r="C1823" s="260"/>
      <c r="D1823" s="260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28"/>
      <c r="M1823" s="129"/>
      <c r="N1823" s="130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39" t="str">
        <f t="shared" si="1661"/>
        <v>-</v>
      </c>
      <c r="S1823" s="209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28" t="str">
        <f t="shared" si="1662"/>
        <v>-</v>
      </c>
      <c r="X1823" s="209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334" t="str">
        <f t="shared" si="1689"/>
        <v>-</v>
      </c>
      <c r="AC1823" s="209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334" t="str">
        <f t="shared" si="1663"/>
        <v>-</v>
      </c>
      <c r="AH1823" s="209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334" t="str">
        <f t="shared" si="1665"/>
        <v>-</v>
      </c>
      <c r="AM1823" s="209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334" t="str">
        <f t="shared" si="1667"/>
        <v>-</v>
      </c>
      <c r="AR1823" s="209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335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335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335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335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335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335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197" t="s">
        <v>1832</v>
      </c>
      <c r="C1824" s="260"/>
      <c r="D1824" s="260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28"/>
      <c r="M1824" s="129"/>
      <c r="N1824" s="130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39" t="str">
        <f t="shared" si="1661"/>
        <v>-</v>
      </c>
      <c r="S1824" s="209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28" t="str">
        <f t="shared" si="1662"/>
        <v>-</v>
      </c>
      <c r="X1824" s="209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334" t="str">
        <f t="shared" si="1689"/>
        <v>-</v>
      </c>
      <c r="AC1824" s="209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334" t="str">
        <f t="shared" si="1663"/>
        <v>-</v>
      </c>
      <c r="AH1824" s="209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334" t="str">
        <f t="shared" si="1665"/>
        <v>-</v>
      </c>
      <c r="AM1824" s="209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334" t="str">
        <f t="shared" si="1667"/>
        <v>-</v>
      </c>
      <c r="AR1824" s="209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335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335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335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335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335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335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197" t="s">
        <v>1833</v>
      </c>
      <c r="C1825" s="260"/>
      <c r="D1825" s="260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28"/>
      <c r="M1825" s="129"/>
      <c r="N1825" s="130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39" t="str">
        <f t="shared" si="1661"/>
        <v>-</v>
      </c>
      <c r="S1825" s="209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28" t="str">
        <f t="shared" si="1662"/>
        <v>-</v>
      </c>
      <c r="X1825" s="209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334" t="str">
        <f t="shared" si="1689"/>
        <v>-</v>
      </c>
      <c r="AC1825" s="209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334" t="str">
        <f t="shared" si="1663"/>
        <v>-</v>
      </c>
      <c r="AH1825" s="209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334" t="str">
        <f t="shared" si="1665"/>
        <v>-</v>
      </c>
      <c r="AM1825" s="209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334" t="str">
        <f t="shared" si="1667"/>
        <v>-</v>
      </c>
      <c r="AR1825" s="209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335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335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335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335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335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335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197" t="s">
        <v>1834</v>
      </c>
      <c r="C1826" s="260"/>
      <c r="D1826" s="260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28"/>
      <c r="M1826" s="129"/>
      <c r="N1826" s="130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39" t="str">
        <f t="shared" si="1661"/>
        <v>-</v>
      </c>
      <c r="S1826" s="209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28" t="str">
        <f t="shared" si="1662"/>
        <v>-</v>
      </c>
      <c r="X1826" s="209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334" t="str">
        <f t="shared" si="1689"/>
        <v>-</v>
      </c>
      <c r="AC1826" s="209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334" t="str">
        <f t="shared" si="1663"/>
        <v>-</v>
      </c>
      <c r="AH1826" s="209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334" t="str">
        <f t="shared" si="1665"/>
        <v>-</v>
      </c>
      <c r="AM1826" s="209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334" t="str">
        <f t="shared" si="1667"/>
        <v>-</v>
      </c>
      <c r="AR1826" s="209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335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335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335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335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335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335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197" t="s">
        <v>1835</v>
      </c>
      <c r="C1827" s="260"/>
      <c r="D1827" s="260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28"/>
      <c r="M1827" s="129"/>
      <c r="N1827" s="130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39" t="str">
        <f t="shared" si="1661"/>
        <v>-</v>
      </c>
      <c r="S1827" s="209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28" t="str">
        <f t="shared" si="1662"/>
        <v>-</v>
      </c>
      <c r="X1827" s="209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334" t="str">
        <f t="shared" si="1689"/>
        <v>-</v>
      </c>
      <c r="AC1827" s="209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334" t="str">
        <f t="shared" si="1663"/>
        <v>-</v>
      </c>
      <c r="AH1827" s="209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334" t="str">
        <f t="shared" si="1665"/>
        <v>-</v>
      </c>
      <c r="AM1827" s="209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334" t="str">
        <f t="shared" si="1667"/>
        <v>-</v>
      </c>
      <c r="AR1827" s="209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335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335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335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335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335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335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197" t="s">
        <v>1836</v>
      </c>
      <c r="C1828" s="260"/>
      <c r="D1828" s="260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28"/>
      <c r="M1828" s="129"/>
      <c r="N1828" s="130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39" t="str">
        <f t="shared" ref="R1828:R1891" si="1721">IF(AND($C1828&gt;0,$F1828="Electricité",$D1828&lt;DATEVALUE("30/06/2023")),P1828,"-")</f>
        <v>-</v>
      </c>
      <c r="S1828" s="209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28" t="str">
        <f t="shared" ref="W1828:X1891" si="1722">IF(AND($C1828&gt;0,$F1828="Electricité",$D1828&lt;DATEVALUE("30/06/2023")),U1828,"-")</f>
        <v>-</v>
      </c>
      <c r="X1828" s="209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334" t="str">
        <f t="shared" si="1689"/>
        <v>-</v>
      </c>
      <c r="AC1828" s="209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334" t="str">
        <f t="shared" ref="AG1828:AG1891" si="1723">IF(AND($C1828&gt;0,$F1828="Electricité",$D1828&lt;DATEVALUE("30/06/2023")),AE1828,"-")</f>
        <v>-</v>
      </c>
      <c r="AH1828" s="209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334" t="str">
        <f t="shared" ref="AL1828:AL1891" si="1725">IF(AND($C1828&gt;0,$F1828="Electricité",$D1828&lt;DATEVALUE("30/06/2023")),AJ1828,"-")</f>
        <v>-</v>
      </c>
      <c r="AM1828" s="209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334" t="str">
        <f t="shared" ref="AQ1828:AQ1891" si="1727">IF(AND($C1828&gt;0,$F1828="Electricité",$D1828&lt;DATEVALUE("30/06/2023")),AO1828,"-")</f>
        <v>-</v>
      </c>
      <c r="AR1828" s="209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335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335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335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335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335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335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197" t="s">
        <v>1837</v>
      </c>
      <c r="C1829" s="260"/>
      <c r="D1829" s="260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28"/>
      <c r="M1829" s="129"/>
      <c r="N1829" s="130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39" t="str">
        <f t="shared" si="1721"/>
        <v>-</v>
      </c>
      <c r="S1829" s="209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28" t="str">
        <f t="shared" si="1722"/>
        <v>-</v>
      </c>
      <c r="X1829" s="209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334" t="str">
        <f t="shared" ref="AB1829:AC1892" si="1749">IF(AND($C1829&gt;0,$F1829="Electricité",$D1829&lt;DATEVALUE("30/06/2023")),Z1829,"-")</f>
        <v>-</v>
      </c>
      <c r="AC1829" s="209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334" t="str">
        <f t="shared" si="1723"/>
        <v>-</v>
      </c>
      <c r="AH1829" s="209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334" t="str">
        <f t="shared" si="1725"/>
        <v>-</v>
      </c>
      <c r="AM1829" s="209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334" t="str">
        <f t="shared" si="1727"/>
        <v>-</v>
      </c>
      <c r="AR1829" s="209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335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335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335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335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335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335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197" t="s">
        <v>1838</v>
      </c>
      <c r="C1830" s="260"/>
      <c r="D1830" s="260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28"/>
      <c r="M1830" s="129"/>
      <c r="N1830" s="130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39" t="str">
        <f t="shared" si="1721"/>
        <v>-</v>
      </c>
      <c r="S1830" s="209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28" t="str">
        <f t="shared" si="1722"/>
        <v>-</v>
      </c>
      <c r="X1830" s="209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334" t="str">
        <f t="shared" si="1749"/>
        <v>-</v>
      </c>
      <c r="AC1830" s="209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334" t="str">
        <f t="shared" si="1723"/>
        <v>-</v>
      </c>
      <c r="AH1830" s="209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334" t="str">
        <f t="shared" si="1725"/>
        <v>-</v>
      </c>
      <c r="AM1830" s="209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334" t="str">
        <f t="shared" si="1727"/>
        <v>-</v>
      </c>
      <c r="AR1830" s="209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335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335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335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335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335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335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197" t="s">
        <v>1839</v>
      </c>
      <c r="C1831" s="260"/>
      <c r="D1831" s="260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28"/>
      <c r="M1831" s="129"/>
      <c r="N1831" s="130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39" t="str">
        <f t="shared" si="1721"/>
        <v>-</v>
      </c>
      <c r="S1831" s="209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28" t="str">
        <f t="shared" si="1722"/>
        <v>-</v>
      </c>
      <c r="X1831" s="209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334" t="str">
        <f t="shared" si="1749"/>
        <v>-</v>
      </c>
      <c r="AC1831" s="209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334" t="str">
        <f t="shared" si="1723"/>
        <v>-</v>
      </c>
      <c r="AH1831" s="209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334" t="str">
        <f t="shared" si="1725"/>
        <v>-</v>
      </c>
      <c r="AM1831" s="209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334" t="str">
        <f t="shared" si="1727"/>
        <v>-</v>
      </c>
      <c r="AR1831" s="209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335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335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335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335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335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335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197" t="s">
        <v>1840</v>
      </c>
      <c r="C1832" s="260"/>
      <c r="D1832" s="260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28"/>
      <c r="M1832" s="129"/>
      <c r="N1832" s="130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39" t="str">
        <f t="shared" si="1721"/>
        <v>-</v>
      </c>
      <c r="S1832" s="209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28" t="str">
        <f t="shared" si="1722"/>
        <v>-</v>
      </c>
      <c r="X1832" s="209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334" t="str">
        <f t="shared" si="1749"/>
        <v>-</v>
      </c>
      <c r="AC1832" s="209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334" t="str">
        <f t="shared" si="1723"/>
        <v>-</v>
      </c>
      <c r="AH1832" s="209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334" t="str">
        <f t="shared" si="1725"/>
        <v>-</v>
      </c>
      <c r="AM1832" s="209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334" t="str">
        <f t="shared" si="1727"/>
        <v>-</v>
      </c>
      <c r="AR1832" s="209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335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335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335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335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335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335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197" t="s">
        <v>1841</v>
      </c>
      <c r="C1833" s="260"/>
      <c r="D1833" s="260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28"/>
      <c r="M1833" s="129"/>
      <c r="N1833" s="130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39" t="str">
        <f t="shared" si="1721"/>
        <v>-</v>
      </c>
      <c r="S1833" s="209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28" t="str">
        <f t="shared" si="1722"/>
        <v>-</v>
      </c>
      <c r="X1833" s="209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334" t="str">
        <f t="shared" si="1749"/>
        <v>-</v>
      </c>
      <c r="AC1833" s="209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334" t="str">
        <f t="shared" si="1723"/>
        <v>-</v>
      </c>
      <c r="AH1833" s="209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334" t="str">
        <f t="shared" si="1725"/>
        <v>-</v>
      </c>
      <c r="AM1833" s="209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334" t="str">
        <f t="shared" si="1727"/>
        <v>-</v>
      </c>
      <c r="AR1833" s="209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335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335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335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335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335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335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197" t="s">
        <v>1842</v>
      </c>
      <c r="C1834" s="260"/>
      <c r="D1834" s="260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28"/>
      <c r="M1834" s="129"/>
      <c r="N1834" s="130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39" t="str">
        <f t="shared" si="1721"/>
        <v>-</v>
      </c>
      <c r="S1834" s="209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28" t="str">
        <f t="shared" si="1722"/>
        <v>-</v>
      </c>
      <c r="X1834" s="209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334" t="str">
        <f t="shared" si="1749"/>
        <v>-</v>
      </c>
      <c r="AC1834" s="209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334" t="str">
        <f t="shared" si="1723"/>
        <v>-</v>
      </c>
      <c r="AH1834" s="209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334" t="str">
        <f t="shared" si="1725"/>
        <v>-</v>
      </c>
      <c r="AM1834" s="209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334" t="str">
        <f t="shared" si="1727"/>
        <v>-</v>
      </c>
      <c r="AR1834" s="209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335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335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335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335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335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335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197" t="s">
        <v>1843</v>
      </c>
      <c r="C1835" s="260"/>
      <c r="D1835" s="260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28"/>
      <c r="M1835" s="129"/>
      <c r="N1835" s="130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39" t="str">
        <f t="shared" si="1721"/>
        <v>-</v>
      </c>
      <c r="S1835" s="209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28" t="str">
        <f t="shared" si="1722"/>
        <v>-</v>
      </c>
      <c r="X1835" s="209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334" t="str">
        <f t="shared" si="1749"/>
        <v>-</v>
      </c>
      <c r="AC1835" s="209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334" t="str">
        <f t="shared" si="1723"/>
        <v>-</v>
      </c>
      <c r="AH1835" s="209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334" t="str">
        <f t="shared" si="1725"/>
        <v>-</v>
      </c>
      <c r="AM1835" s="209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334" t="str">
        <f t="shared" si="1727"/>
        <v>-</v>
      </c>
      <c r="AR1835" s="209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335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335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335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335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335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335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197" t="s">
        <v>1844</v>
      </c>
      <c r="C1836" s="260"/>
      <c r="D1836" s="260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28"/>
      <c r="M1836" s="129"/>
      <c r="N1836" s="130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39" t="str">
        <f t="shared" si="1721"/>
        <v>-</v>
      </c>
      <c r="S1836" s="209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28" t="str">
        <f t="shared" si="1722"/>
        <v>-</v>
      </c>
      <c r="X1836" s="209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334" t="str">
        <f t="shared" si="1749"/>
        <v>-</v>
      </c>
      <c r="AC1836" s="209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334" t="str">
        <f t="shared" si="1723"/>
        <v>-</v>
      </c>
      <c r="AH1836" s="209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334" t="str">
        <f t="shared" si="1725"/>
        <v>-</v>
      </c>
      <c r="AM1836" s="209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334" t="str">
        <f t="shared" si="1727"/>
        <v>-</v>
      </c>
      <c r="AR1836" s="209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335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335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335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335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335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335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197" t="s">
        <v>1845</v>
      </c>
      <c r="C1837" s="260"/>
      <c r="D1837" s="260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28"/>
      <c r="M1837" s="129"/>
      <c r="N1837" s="130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39" t="str">
        <f t="shared" si="1721"/>
        <v>-</v>
      </c>
      <c r="S1837" s="209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28" t="str">
        <f t="shared" si="1722"/>
        <v>-</v>
      </c>
      <c r="X1837" s="209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334" t="str">
        <f t="shared" si="1749"/>
        <v>-</v>
      </c>
      <c r="AC1837" s="209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334" t="str">
        <f t="shared" si="1723"/>
        <v>-</v>
      </c>
      <c r="AH1837" s="209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334" t="str">
        <f t="shared" si="1725"/>
        <v>-</v>
      </c>
      <c r="AM1837" s="209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334" t="str">
        <f t="shared" si="1727"/>
        <v>-</v>
      </c>
      <c r="AR1837" s="209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335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335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335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335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335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335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197" t="s">
        <v>1846</v>
      </c>
      <c r="C1838" s="260"/>
      <c r="D1838" s="260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28"/>
      <c r="M1838" s="129"/>
      <c r="N1838" s="130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39" t="str">
        <f t="shared" si="1721"/>
        <v>-</v>
      </c>
      <c r="S1838" s="209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28" t="str">
        <f t="shared" si="1722"/>
        <v>-</v>
      </c>
      <c r="X1838" s="209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334" t="str">
        <f t="shared" si="1749"/>
        <v>-</v>
      </c>
      <c r="AC1838" s="209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334" t="str">
        <f t="shared" si="1723"/>
        <v>-</v>
      </c>
      <c r="AH1838" s="209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334" t="str">
        <f t="shared" si="1725"/>
        <v>-</v>
      </c>
      <c r="AM1838" s="209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334" t="str">
        <f t="shared" si="1727"/>
        <v>-</v>
      </c>
      <c r="AR1838" s="209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335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335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335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335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335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335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197" t="s">
        <v>1847</v>
      </c>
      <c r="C1839" s="260"/>
      <c r="D1839" s="260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28"/>
      <c r="M1839" s="129"/>
      <c r="N1839" s="130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39" t="str">
        <f t="shared" si="1721"/>
        <v>-</v>
      </c>
      <c r="S1839" s="209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28" t="str">
        <f t="shared" si="1722"/>
        <v>-</v>
      </c>
      <c r="X1839" s="209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334" t="str">
        <f t="shared" si="1749"/>
        <v>-</v>
      </c>
      <c r="AC1839" s="209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334" t="str">
        <f t="shared" si="1723"/>
        <v>-</v>
      </c>
      <c r="AH1839" s="209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334" t="str">
        <f t="shared" si="1725"/>
        <v>-</v>
      </c>
      <c r="AM1839" s="209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334" t="str">
        <f t="shared" si="1727"/>
        <v>-</v>
      </c>
      <c r="AR1839" s="209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335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335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335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335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335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335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197" t="s">
        <v>1848</v>
      </c>
      <c r="C1840" s="260"/>
      <c r="D1840" s="260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28"/>
      <c r="M1840" s="129"/>
      <c r="N1840" s="130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39" t="str">
        <f t="shared" si="1721"/>
        <v>-</v>
      </c>
      <c r="S1840" s="209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28" t="str">
        <f t="shared" si="1722"/>
        <v>-</v>
      </c>
      <c r="X1840" s="209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334" t="str">
        <f t="shared" si="1749"/>
        <v>-</v>
      </c>
      <c r="AC1840" s="209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334" t="str">
        <f t="shared" si="1723"/>
        <v>-</v>
      </c>
      <c r="AH1840" s="209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334" t="str">
        <f t="shared" si="1725"/>
        <v>-</v>
      </c>
      <c r="AM1840" s="209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334" t="str">
        <f t="shared" si="1727"/>
        <v>-</v>
      </c>
      <c r="AR1840" s="209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335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335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335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335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335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335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197" t="s">
        <v>1849</v>
      </c>
      <c r="C1841" s="260"/>
      <c r="D1841" s="260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28"/>
      <c r="M1841" s="129"/>
      <c r="N1841" s="130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39" t="str">
        <f t="shared" si="1721"/>
        <v>-</v>
      </c>
      <c r="S1841" s="209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28" t="str">
        <f t="shared" si="1722"/>
        <v>-</v>
      </c>
      <c r="X1841" s="209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334" t="str">
        <f t="shared" si="1749"/>
        <v>-</v>
      </c>
      <c r="AC1841" s="209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334" t="str">
        <f t="shared" si="1723"/>
        <v>-</v>
      </c>
      <c r="AH1841" s="209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334" t="str">
        <f t="shared" si="1725"/>
        <v>-</v>
      </c>
      <c r="AM1841" s="209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334" t="str">
        <f t="shared" si="1727"/>
        <v>-</v>
      </c>
      <c r="AR1841" s="209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335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335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335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335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335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335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197" t="s">
        <v>1850</v>
      </c>
      <c r="C1842" s="260"/>
      <c r="D1842" s="260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28"/>
      <c r="M1842" s="129"/>
      <c r="N1842" s="130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39" t="str">
        <f t="shared" si="1721"/>
        <v>-</v>
      </c>
      <c r="S1842" s="209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28" t="str">
        <f t="shared" si="1722"/>
        <v>-</v>
      </c>
      <c r="X1842" s="209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334" t="str">
        <f t="shared" si="1749"/>
        <v>-</v>
      </c>
      <c r="AC1842" s="209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334" t="str">
        <f t="shared" si="1723"/>
        <v>-</v>
      </c>
      <c r="AH1842" s="209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334" t="str">
        <f t="shared" si="1725"/>
        <v>-</v>
      </c>
      <c r="AM1842" s="209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334" t="str">
        <f t="shared" si="1727"/>
        <v>-</v>
      </c>
      <c r="AR1842" s="209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335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335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335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335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335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335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197" t="s">
        <v>1851</v>
      </c>
      <c r="C1843" s="260"/>
      <c r="D1843" s="260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28"/>
      <c r="M1843" s="129"/>
      <c r="N1843" s="130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39" t="str">
        <f t="shared" si="1721"/>
        <v>-</v>
      </c>
      <c r="S1843" s="209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28" t="str">
        <f t="shared" si="1722"/>
        <v>-</v>
      </c>
      <c r="X1843" s="209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334" t="str">
        <f t="shared" si="1749"/>
        <v>-</v>
      </c>
      <c r="AC1843" s="209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334" t="str">
        <f t="shared" si="1723"/>
        <v>-</v>
      </c>
      <c r="AH1843" s="209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334" t="str">
        <f t="shared" si="1725"/>
        <v>-</v>
      </c>
      <c r="AM1843" s="209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334" t="str">
        <f t="shared" si="1727"/>
        <v>-</v>
      </c>
      <c r="AR1843" s="209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335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335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335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335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335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335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197" t="s">
        <v>1852</v>
      </c>
      <c r="C1844" s="260"/>
      <c r="D1844" s="260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28"/>
      <c r="M1844" s="129"/>
      <c r="N1844" s="130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39" t="str">
        <f t="shared" si="1721"/>
        <v>-</v>
      </c>
      <c r="S1844" s="209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28" t="str">
        <f t="shared" si="1722"/>
        <v>-</v>
      </c>
      <c r="X1844" s="209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334" t="str">
        <f t="shared" si="1749"/>
        <v>-</v>
      </c>
      <c r="AC1844" s="209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334" t="str">
        <f t="shared" si="1723"/>
        <v>-</v>
      </c>
      <c r="AH1844" s="209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334" t="str">
        <f t="shared" si="1725"/>
        <v>-</v>
      </c>
      <c r="AM1844" s="209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334" t="str">
        <f t="shared" si="1727"/>
        <v>-</v>
      </c>
      <c r="AR1844" s="209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335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335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335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335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335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335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197" t="s">
        <v>1853</v>
      </c>
      <c r="C1845" s="260"/>
      <c r="D1845" s="260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28"/>
      <c r="M1845" s="129"/>
      <c r="N1845" s="130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39" t="str">
        <f t="shared" si="1721"/>
        <v>-</v>
      </c>
      <c r="S1845" s="209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28" t="str">
        <f t="shared" si="1722"/>
        <v>-</v>
      </c>
      <c r="X1845" s="209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334" t="str">
        <f t="shared" si="1749"/>
        <v>-</v>
      </c>
      <c r="AC1845" s="209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334" t="str">
        <f t="shared" si="1723"/>
        <v>-</v>
      </c>
      <c r="AH1845" s="209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334" t="str">
        <f t="shared" si="1725"/>
        <v>-</v>
      </c>
      <c r="AM1845" s="209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334" t="str">
        <f t="shared" si="1727"/>
        <v>-</v>
      </c>
      <c r="AR1845" s="209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335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335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335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335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335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335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197" t="s">
        <v>1854</v>
      </c>
      <c r="C1846" s="260"/>
      <c r="D1846" s="260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28"/>
      <c r="M1846" s="129"/>
      <c r="N1846" s="130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39" t="str">
        <f t="shared" si="1721"/>
        <v>-</v>
      </c>
      <c r="S1846" s="209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28" t="str">
        <f t="shared" si="1722"/>
        <v>-</v>
      </c>
      <c r="X1846" s="209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334" t="str">
        <f t="shared" si="1749"/>
        <v>-</v>
      </c>
      <c r="AC1846" s="209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334" t="str">
        <f t="shared" si="1723"/>
        <v>-</v>
      </c>
      <c r="AH1846" s="209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334" t="str">
        <f t="shared" si="1725"/>
        <v>-</v>
      </c>
      <c r="AM1846" s="209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334" t="str">
        <f t="shared" si="1727"/>
        <v>-</v>
      </c>
      <c r="AR1846" s="209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335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335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335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335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335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335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197" t="s">
        <v>1855</v>
      </c>
      <c r="C1847" s="260"/>
      <c r="D1847" s="260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28"/>
      <c r="M1847" s="129"/>
      <c r="N1847" s="130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39" t="str">
        <f t="shared" si="1721"/>
        <v>-</v>
      </c>
      <c r="S1847" s="209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28" t="str">
        <f t="shared" si="1722"/>
        <v>-</v>
      </c>
      <c r="X1847" s="209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334" t="str">
        <f t="shared" si="1749"/>
        <v>-</v>
      </c>
      <c r="AC1847" s="209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334" t="str">
        <f t="shared" si="1723"/>
        <v>-</v>
      </c>
      <c r="AH1847" s="209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334" t="str">
        <f t="shared" si="1725"/>
        <v>-</v>
      </c>
      <c r="AM1847" s="209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334" t="str">
        <f t="shared" si="1727"/>
        <v>-</v>
      </c>
      <c r="AR1847" s="209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335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335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335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335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335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335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197" t="s">
        <v>1856</v>
      </c>
      <c r="C1848" s="260"/>
      <c r="D1848" s="260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28"/>
      <c r="M1848" s="129"/>
      <c r="N1848" s="130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39" t="str">
        <f t="shared" si="1721"/>
        <v>-</v>
      </c>
      <c r="S1848" s="209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28" t="str">
        <f t="shared" si="1722"/>
        <v>-</v>
      </c>
      <c r="X1848" s="209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334" t="str">
        <f t="shared" si="1749"/>
        <v>-</v>
      </c>
      <c r="AC1848" s="209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334" t="str">
        <f t="shared" si="1723"/>
        <v>-</v>
      </c>
      <c r="AH1848" s="209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334" t="str">
        <f t="shared" si="1725"/>
        <v>-</v>
      </c>
      <c r="AM1848" s="209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334" t="str">
        <f t="shared" si="1727"/>
        <v>-</v>
      </c>
      <c r="AR1848" s="209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335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335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335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335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335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335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197" t="s">
        <v>1857</v>
      </c>
      <c r="C1849" s="260"/>
      <c r="D1849" s="260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28"/>
      <c r="M1849" s="129"/>
      <c r="N1849" s="130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39" t="str">
        <f t="shared" si="1721"/>
        <v>-</v>
      </c>
      <c r="S1849" s="209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28" t="str">
        <f t="shared" si="1722"/>
        <v>-</v>
      </c>
      <c r="X1849" s="209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334" t="str">
        <f t="shared" si="1749"/>
        <v>-</v>
      </c>
      <c r="AC1849" s="209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334" t="str">
        <f t="shared" si="1723"/>
        <v>-</v>
      </c>
      <c r="AH1849" s="209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334" t="str">
        <f t="shared" si="1725"/>
        <v>-</v>
      </c>
      <c r="AM1849" s="209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334" t="str">
        <f t="shared" si="1727"/>
        <v>-</v>
      </c>
      <c r="AR1849" s="209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335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335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335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335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335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335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197" t="s">
        <v>1858</v>
      </c>
      <c r="C1850" s="260"/>
      <c r="D1850" s="260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28"/>
      <c r="M1850" s="129"/>
      <c r="N1850" s="130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39" t="str">
        <f t="shared" si="1721"/>
        <v>-</v>
      </c>
      <c r="S1850" s="209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28" t="str">
        <f t="shared" si="1722"/>
        <v>-</v>
      </c>
      <c r="X1850" s="209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334" t="str">
        <f t="shared" si="1749"/>
        <v>-</v>
      </c>
      <c r="AC1850" s="209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334" t="str">
        <f t="shared" si="1723"/>
        <v>-</v>
      </c>
      <c r="AH1850" s="209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334" t="str">
        <f t="shared" si="1725"/>
        <v>-</v>
      </c>
      <c r="AM1850" s="209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334" t="str">
        <f t="shared" si="1727"/>
        <v>-</v>
      </c>
      <c r="AR1850" s="209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335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335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335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335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335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335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197" t="s">
        <v>1859</v>
      </c>
      <c r="C1851" s="260"/>
      <c r="D1851" s="260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28"/>
      <c r="M1851" s="129"/>
      <c r="N1851" s="130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39" t="str">
        <f t="shared" si="1721"/>
        <v>-</v>
      </c>
      <c r="S1851" s="209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28" t="str">
        <f t="shared" si="1722"/>
        <v>-</v>
      </c>
      <c r="X1851" s="209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334" t="str">
        <f t="shared" si="1749"/>
        <v>-</v>
      </c>
      <c r="AC1851" s="209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334" t="str">
        <f t="shared" si="1723"/>
        <v>-</v>
      </c>
      <c r="AH1851" s="209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334" t="str">
        <f t="shared" si="1725"/>
        <v>-</v>
      </c>
      <c r="AM1851" s="209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334" t="str">
        <f t="shared" si="1727"/>
        <v>-</v>
      </c>
      <c r="AR1851" s="209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335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335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335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335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335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335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197" t="s">
        <v>1860</v>
      </c>
      <c r="C1852" s="260"/>
      <c r="D1852" s="260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28"/>
      <c r="M1852" s="129"/>
      <c r="N1852" s="130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39" t="str">
        <f t="shared" si="1721"/>
        <v>-</v>
      </c>
      <c r="S1852" s="209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28" t="str">
        <f t="shared" si="1722"/>
        <v>-</v>
      </c>
      <c r="X1852" s="209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334" t="str">
        <f t="shared" si="1749"/>
        <v>-</v>
      </c>
      <c r="AC1852" s="209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334" t="str">
        <f t="shared" si="1723"/>
        <v>-</v>
      </c>
      <c r="AH1852" s="209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334" t="str">
        <f t="shared" si="1725"/>
        <v>-</v>
      </c>
      <c r="AM1852" s="209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334" t="str">
        <f t="shared" si="1727"/>
        <v>-</v>
      </c>
      <c r="AR1852" s="209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335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335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335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335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335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335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197" t="s">
        <v>1861</v>
      </c>
      <c r="C1853" s="260"/>
      <c r="D1853" s="260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28"/>
      <c r="M1853" s="129"/>
      <c r="N1853" s="130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39" t="str">
        <f t="shared" si="1721"/>
        <v>-</v>
      </c>
      <c r="S1853" s="209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28" t="str">
        <f t="shared" si="1722"/>
        <v>-</v>
      </c>
      <c r="X1853" s="209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334" t="str">
        <f t="shared" si="1749"/>
        <v>-</v>
      </c>
      <c r="AC1853" s="209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334" t="str">
        <f t="shared" si="1723"/>
        <v>-</v>
      </c>
      <c r="AH1853" s="209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334" t="str">
        <f t="shared" si="1725"/>
        <v>-</v>
      </c>
      <c r="AM1853" s="209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334" t="str">
        <f t="shared" si="1727"/>
        <v>-</v>
      </c>
      <c r="AR1853" s="209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335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335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335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335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335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335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197" t="s">
        <v>1862</v>
      </c>
      <c r="C1854" s="260"/>
      <c r="D1854" s="260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28"/>
      <c r="M1854" s="129"/>
      <c r="N1854" s="130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39" t="str">
        <f t="shared" si="1721"/>
        <v>-</v>
      </c>
      <c r="S1854" s="209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28" t="str">
        <f t="shared" si="1722"/>
        <v>-</v>
      </c>
      <c r="X1854" s="209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334" t="str">
        <f t="shared" si="1749"/>
        <v>-</v>
      </c>
      <c r="AC1854" s="209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334" t="str">
        <f t="shared" si="1723"/>
        <v>-</v>
      </c>
      <c r="AH1854" s="209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334" t="str">
        <f t="shared" si="1725"/>
        <v>-</v>
      </c>
      <c r="AM1854" s="209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334" t="str">
        <f t="shared" si="1727"/>
        <v>-</v>
      </c>
      <c r="AR1854" s="209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335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335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335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335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335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335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197" t="s">
        <v>1863</v>
      </c>
      <c r="C1855" s="260"/>
      <c r="D1855" s="260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28"/>
      <c r="M1855" s="129"/>
      <c r="N1855" s="130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39" t="str">
        <f t="shared" si="1721"/>
        <v>-</v>
      </c>
      <c r="S1855" s="209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28" t="str">
        <f t="shared" si="1722"/>
        <v>-</v>
      </c>
      <c r="X1855" s="209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334" t="str">
        <f t="shared" si="1749"/>
        <v>-</v>
      </c>
      <c r="AC1855" s="209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334" t="str">
        <f t="shared" si="1723"/>
        <v>-</v>
      </c>
      <c r="AH1855" s="209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334" t="str">
        <f t="shared" si="1725"/>
        <v>-</v>
      </c>
      <c r="AM1855" s="209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334" t="str">
        <f t="shared" si="1727"/>
        <v>-</v>
      </c>
      <c r="AR1855" s="209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335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335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335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335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335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335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197" t="s">
        <v>1864</v>
      </c>
      <c r="C1856" s="260"/>
      <c r="D1856" s="260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28"/>
      <c r="M1856" s="129"/>
      <c r="N1856" s="130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39" t="str">
        <f t="shared" si="1721"/>
        <v>-</v>
      </c>
      <c r="S1856" s="209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28" t="str">
        <f t="shared" si="1722"/>
        <v>-</v>
      </c>
      <c r="X1856" s="209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334" t="str">
        <f t="shared" si="1749"/>
        <v>-</v>
      </c>
      <c r="AC1856" s="209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334" t="str">
        <f t="shared" si="1723"/>
        <v>-</v>
      </c>
      <c r="AH1856" s="209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334" t="str">
        <f t="shared" si="1725"/>
        <v>-</v>
      </c>
      <c r="AM1856" s="209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334" t="str">
        <f t="shared" si="1727"/>
        <v>-</v>
      </c>
      <c r="AR1856" s="209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335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335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335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335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335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335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197" t="s">
        <v>1865</v>
      </c>
      <c r="C1857" s="260"/>
      <c r="D1857" s="260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28"/>
      <c r="M1857" s="129"/>
      <c r="N1857" s="130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39" t="str">
        <f t="shared" si="1721"/>
        <v>-</v>
      </c>
      <c r="S1857" s="209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28" t="str">
        <f t="shared" si="1722"/>
        <v>-</v>
      </c>
      <c r="X1857" s="209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334" t="str">
        <f t="shared" si="1749"/>
        <v>-</v>
      </c>
      <c r="AC1857" s="209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334" t="str">
        <f t="shared" si="1723"/>
        <v>-</v>
      </c>
      <c r="AH1857" s="209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334" t="str">
        <f t="shared" si="1725"/>
        <v>-</v>
      </c>
      <c r="AM1857" s="209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334" t="str">
        <f t="shared" si="1727"/>
        <v>-</v>
      </c>
      <c r="AR1857" s="209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335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335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335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335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335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335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197" t="s">
        <v>1866</v>
      </c>
      <c r="C1858" s="260"/>
      <c r="D1858" s="260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28"/>
      <c r="M1858" s="129"/>
      <c r="N1858" s="130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39" t="str">
        <f t="shared" si="1721"/>
        <v>-</v>
      </c>
      <c r="S1858" s="209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28" t="str">
        <f t="shared" si="1722"/>
        <v>-</v>
      </c>
      <c r="X1858" s="209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334" t="str">
        <f t="shared" si="1749"/>
        <v>-</v>
      </c>
      <c r="AC1858" s="209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334" t="str">
        <f t="shared" si="1723"/>
        <v>-</v>
      </c>
      <c r="AH1858" s="209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334" t="str">
        <f t="shared" si="1725"/>
        <v>-</v>
      </c>
      <c r="AM1858" s="209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334" t="str">
        <f t="shared" si="1727"/>
        <v>-</v>
      </c>
      <c r="AR1858" s="209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335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335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335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335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335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335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197" t="s">
        <v>1867</v>
      </c>
      <c r="C1859" s="260"/>
      <c r="D1859" s="260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28"/>
      <c r="M1859" s="129"/>
      <c r="N1859" s="130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39" t="str">
        <f t="shared" si="1721"/>
        <v>-</v>
      </c>
      <c r="S1859" s="209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28" t="str">
        <f t="shared" si="1722"/>
        <v>-</v>
      </c>
      <c r="X1859" s="209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334" t="str">
        <f t="shared" si="1749"/>
        <v>-</v>
      </c>
      <c r="AC1859" s="209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334" t="str">
        <f t="shared" si="1723"/>
        <v>-</v>
      </c>
      <c r="AH1859" s="209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334" t="str">
        <f t="shared" si="1725"/>
        <v>-</v>
      </c>
      <c r="AM1859" s="209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334" t="str">
        <f t="shared" si="1727"/>
        <v>-</v>
      </c>
      <c r="AR1859" s="209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335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335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335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335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335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335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197" t="s">
        <v>1868</v>
      </c>
      <c r="C1860" s="260"/>
      <c r="D1860" s="260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28"/>
      <c r="M1860" s="129"/>
      <c r="N1860" s="130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39" t="str">
        <f t="shared" si="1721"/>
        <v>-</v>
      </c>
      <c r="S1860" s="209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28" t="str">
        <f t="shared" si="1722"/>
        <v>-</v>
      </c>
      <c r="X1860" s="209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334" t="str">
        <f t="shared" si="1749"/>
        <v>-</v>
      </c>
      <c r="AC1860" s="209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334" t="str">
        <f t="shared" si="1723"/>
        <v>-</v>
      </c>
      <c r="AH1860" s="209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334" t="str">
        <f t="shared" si="1725"/>
        <v>-</v>
      </c>
      <c r="AM1860" s="209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334" t="str">
        <f t="shared" si="1727"/>
        <v>-</v>
      </c>
      <c r="AR1860" s="209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335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335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335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335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335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335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197" t="s">
        <v>1869</v>
      </c>
      <c r="C1861" s="260"/>
      <c r="D1861" s="260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28"/>
      <c r="M1861" s="129"/>
      <c r="N1861" s="130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39" t="str">
        <f t="shared" si="1721"/>
        <v>-</v>
      </c>
      <c r="S1861" s="209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28" t="str">
        <f t="shared" si="1722"/>
        <v>-</v>
      </c>
      <c r="X1861" s="209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334" t="str">
        <f t="shared" si="1749"/>
        <v>-</v>
      </c>
      <c r="AC1861" s="209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334" t="str">
        <f t="shared" si="1723"/>
        <v>-</v>
      </c>
      <c r="AH1861" s="209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334" t="str">
        <f t="shared" si="1725"/>
        <v>-</v>
      </c>
      <c r="AM1861" s="209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334" t="str">
        <f t="shared" si="1727"/>
        <v>-</v>
      </c>
      <c r="AR1861" s="209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335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335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335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335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335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335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197" t="s">
        <v>1870</v>
      </c>
      <c r="C1862" s="260"/>
      <c r="D1862" s="260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28"/>
      <c r="M1862" s="129"/>
      <c r="N1862" s="130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39" t="str">
        <f t="shared" si="1721"/>
        <v>-</v>
      </c>
      <c r="S1862" s="209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28" t="str">
        <f t="shared" si="1722"/>
        <v>-</v>
      </c>
      <c r="X1862" s="209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334" t="str">
        <f t="shared" si="1749"/>
        <v>-</v>
      </c>
      <c r="AC1862" s="209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334" t="str">
        <f t="shared" si="1723"/>
        <v>-</v>
      </c>
      <c r="AH1862" s="209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334" t="str">
        <f t="shared" si="1725"/>
        <v>-</v>
      </c>
      <c r="AM1862" s="209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334" t="str">
        <f t="shared" si="1727"/>
        <v>-</v>
      </c>
      <c r="AR1862" s="209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335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335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335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335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335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335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197" t="s">
        <v>1871</v>
      </c>
      <c r="C1863" s="260"/>
      <c r="D1863" s="260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28"/>
      <c r="M1863" s="129"/>
      <c r="N1863" s="130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39" t="str">
        <f t="shared" si="1721"/>
        <v>-</v>
      </c>
      <c r="S1863" s="209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28" t="str">
        <f t="shared" si="1722"/>
        <v>-</v>
      </c>
      <c r="X1863" s="209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334" t="str">
        <f t="shared" si="1749"/>
        <v>-</v>
      </c>
      <c r="AC1863" s="209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334" t="str">
        <f t="shared" si="1723"/>
        <v>-</v>
      </c>
      <c r="AH1863" s="209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334" t="str">
        <f t="shared" si="1725"/>
        <v>-</v>
      </c>
      <c r="AM1863" s="209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334" t="str">
        <f t="shared" si="1727"/>
        <v>-</v>
      </c>
      <c r="AR1863" s="209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335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335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335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335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335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335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197" t="s">
        <v>1872</v>
      </c>
      <c r="C1864" s="260"/>
      <c r="D1864" s="260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28"/>
      <c r="M1864" s="129"/>
      <c r="N1864" s="130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39" t="str">
        <f t="shared" si="1721"/>
        <v>-</v>
      </c>
      <c r="S1864" s="209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28" t="str">
        <f t="shared" si="1722"/>
        <v>-</v>
      </c>
      <c r="X1864" s="209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334" t="str">
        <f t="shared" si="1749"/>
        <v>-</v>
      </c>
      <c r="AC1864" s="209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334" t="str">
        <f t="shared" si="1723"/>
        <v>-</v>
      </c>
      <c r="AH1864" s="209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334" t="str">
        <f t="shared" si="1725"/>
        <v>-</v>
      </c>
      <c r="AM1864" s="209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334" t="str">
        <f t="shared" si="1727"/>
        <v>-</v>
      </c>
      <c r="AR1864" s="209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335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335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335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335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335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335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197" t="s">
        <v>1873</v>
      </c>
      <c r="C1865" s="260"/>
      <c r="D1865" s="260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28"/>
      <c r="M1865" s="129"/>
      <c r="N1865" s="130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39" t="str">
        <f t="shared" si="1721"/>
        <v>-</v>
      </c>
      <c r="S1865" s="209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28" t="str">
        <f t="shared" si="1722"/>
        <v>-</v>
      </c>
      <c r="X1865" s="209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334" t="str">
        <f t="shared" si="1749"/>
        <v>-</v>
      </c>
      <c r="AC1865" s="209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334" t="str">
        <f t="shared" si="1723"/>
        <v>-</v>
      </c>
      <c r="AH1865" s="209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334" t="str">
        <f t="shared" si="1725"/>
        <v>-</v>
      </c>
      <c r="AM1865" s="209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334" t="str">
        <f t="shared" si="1727"/>
        <v>-</v>
      </c>
      <c r="AR1865" s="209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335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335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335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335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335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335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197" t="s">
        <v>1874</v>
      </c>
      <c r="C1866" s="260"/>
      <c r="D1866" s="260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28"/>
      <c r="M1866" s="129"/>
      <c r="N1866" s="130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39" t="str">
        <f t="shared" si="1721"/>
        <v>-</v>
      </c>
      <c r="S1866" s="209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28" t="str">
        <f t="shared" si="1722"/>
        <v>-</v>
      </c>
      <c r="X1866" s="209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334" t="str">
        <f t="shared" si="1749"/>
        <v>-</v>
      </c>
      <c r="AC1866" s="209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334" t="str">
        <f t="shared" si="1723"/>
        <v>-</v>
      </c>
      <c r="AH1866" s="209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334" t="str">
        <f t="shared" si="1725"/>
        <v>-</v>
      </c>
      <c r="AM1866" s="209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334" t="str">
        <f t="shared" si="1727"/>
        <v>-</v>
      </c>
      <c r="AR1866" s="209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335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335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335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335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335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335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197" t="s">
        <v>1875</v>
      </c>
      <c r="C1867" s="260"/>
      <c r="D1867" s="260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28"/>
      <c r="M1867" s="129"/>
      <c r="N1867" s="130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39" t="str">
        <f t="shared" si="1721"/>
        <v>-</v>
      </c>
      <c r="S1867" s="209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28" t="str">
        <f t="shared" si="1722"/>
        <v>-</v>
      </c>
      <c r="X1867" s="209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334" t="str">
        <f t="shared" si="1749"/>
        <v>-</v>
      </c>
      <c r="AC1867" s="209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334" t="str">
        <f t="shared" si="1723"/>
        <v>-</v>
      </c>
      <c r="AH1867" s="209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334" t="str">
        <f t="shared" si="1725"/>
        <v>-</v>
      </c>
      <c r="AM1867" s="209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334" t="str">
        <f t="shared" si="1727"/>
        <v>-</v>
      </c>
      <c r="AR1867" s="209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335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335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335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335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335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335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197" t="s">
        <v>1876</v>
      </c>
      <c r="C1868" s="260"/>
      <c r="D1868" s="260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28"/>
      <c r="M1868" s="129"/>
      <c r="N1868" s="130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39" t="str">
        <f t="shared" si="1721"/>
        <v>-</v>
      </c>
      <c r="S1868" s="209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28" t="str">
        <f t="shared" si="1722"/>
        <v>-</v>
      </c>
      <c r="X1868" s="209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334" t="str">
        <f t="shared" si="1749"/>
        <v>-</v>
      </c>
      <c r="AC1868" s="209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334" t="str">
        <f t="shared" si="1723"/>
        <v>-</v>
      </c>
      <c r="AH1868" s="209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334" t="str">
        <f t="shared" si="1725"/>
        <v>-</v>
      </c>
      <c r="AM1868" s="209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334" t="str">
        <f t="shared" si="1727"/>
        <v>-</v>
      </c>
      <c r="AR1868" s="209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335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335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335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335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335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335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197" t="s">
        <v>1877</v>
      </c>
      <c r="C1869" s="260"/>
      <c r="D1869" s="260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28"/>
      <c r="M1869" s="129"/>
      <c r="N1869" s="130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39" t="str">
        <f t="shared" si="1721"/>
        <v>-</v>
      </c>
      <c r="S1869" s="209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28" t="str">
        <f t="shared" si="1722"/>
        <v>-</v>
      </c>
      <c r="X1869" s="209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334" t="str">
        <f t="shared" si="1749"/>
        <v>-</v>
      </c>
      <c r="AC1869" s="209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334" t="str">
        <f t="shared" si="1723"/>
        <v>-</v>
      </c>
      <c r="AH1869" s="209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334" t="str">
        <f t="shared" si="1725"/>
        <v>-</v>
      </c>
      <c r="AM1869" s="209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334" t="str">
        <f t="shared" si="1727"/>
        <v>-</v>
      </c>
      <c r="AR1869" s="209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335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335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335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335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335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335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197" t="s">
        <v>1878</v>
      </c>
      <c r="C1870" s="260"/>
      <c r="D1870" s="260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28"/>
      <c r="M1870" s="129"/>
      <c r="N1870" s="130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39" t="str">
        <f t="shared" si="1721"/>
        <v>-</v>
      </c>
      <c r="S1870" s="209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28" t="str">
        <f t="shared" si="1722"/>
        <v>-</v>
      </c>
      <c r="X1870" s="209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334" t="str">
        <f t="shared" si="1749"/>
        <v>-</v>
      </c>
      <c r="AC1870" s="209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334" t="str">
        <f t="shared" si="1723"/>
        <v>-</v>
      </c>
      <c r="AH1870" s="209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334" t="str">
        <f t="shared" si="1725"/>
        <v>-</v>
      </c>
      <c r="AM1870" s="209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334" t="str">
        <f t="shared" si="1727"/>
        <v>-</v>
      </c>
      <c r="AR1870" s="209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335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335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335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335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335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335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197" t="s">
        <v>1879</v>
      </c>
      <c r="C1871" s="260"/>
      <c r="D1871" s="260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28"/>
      <c r="M1871" s="129"/>
      <c r="N1871" s="130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39" t="str">
        <f t="shared" si="1721"/>
        <v>-</v>
      </c>
      <c r="S1871" s="209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28" t="str">
        <f t="shared" si="1722"/>
        <v>-</v>
      </c>
      <c r="X1871" s="209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334" t="str">
        <f t="shared" si="1749"/>
        <v>-</v>
      </c>
      <c r="AC1871" s="209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334" t="str">
        <f t="shared" si="1723"/>
        <v>-</v>
      </c>
      <c r="AH1871" s="209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334" t="str">
        <f t="shared" si="1725"/>
        <v>-</v>
      </c>
      <c r="AM1871" s="209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334" t="str">
        <f t="shared" si="1727"/>
        <v>-</v>
      </c>
      <c r="AR1871" s="209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335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335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335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335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335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335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197" t="s">
        <v>1880</v>
      </c>
      <c r="C1872" s="260"/>
      <c r="D1872" s="260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28"/>
      <c r="M1872" s="129"/>
      <c r="N1872" s="130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39" t="str">
        <f t="shared" si="1721"/>
        <v>-</v>
      </c>
      <c r="S1872" s="209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28" t="str">
        <f t="shared" si="1722"/>
        <v>-</v>
      </c>
      <c r="X1872" s="209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334" t="str">
        <f t="shared" si="1749"/>
        <v>-</v>
      </c>
      <c r="AC1872" s="209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334" t="str">
        <f t="shared" si="1723"/>
        <v>-</v>
      </c>
      <c r="AH1872" s="209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334" t="str">
        <f t="shared" si="1725"/>
        <v>-</v>
      </c>
      <c r="AM1872" s="209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334" t="str">
        <f t="shared" si="1727"/>
        <v>-</v>
      </c>
      <c r="AR1872" s="209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335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335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335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335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335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335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197" t="s">
        <v>1881</v>
      </c>
      <c r="C1873" s="260"/>
      <c r="D1873" s="260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28"/>
      <c r="M1873" s="129"/>
      <c r="N1873" s="130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39" t="str">
        <f t="shared" si="1721"/>
        <v>-</v>
      </c>
      <c r="S1873" s="209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28" t="str">
        <f t="shared" si="1722"/>
        <v>-</v>
      </c>
      <c r="X1873" s="209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334" t="str">
        <f t="shared" si="1749"/>
        <v>-</v>
      </c>
      <c r="AC1873" s="209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334" t="str">
        <f t="shared" si="1723"/>
        <v>-</v>
      </c>
      <c r="AH1873" s="209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334" t="str">
        <f t="shared" si="1725"/>
        <v>-</v>
      </c>
      <c r="AM1873" s="209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334" t="str">
        <f t="shared" si="1727"/>
        <v>-</v>
      </c>
      <c r="AR1873" s="209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335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335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335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335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335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335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197" t="s">
        <v>1882</v>
      </c>
      <c r="C1874" s="260"/>
      <c r="D1874" s="260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28"/>
      <c r="M1874" s="129"/>
      <c r="N1874" s="130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39" t="str">
        <f t="shared" si="1721"/>
        <v>-</v>
      </c>
      <c r="S1874" s="209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28" t="str">
        <f t="shared" si="1722"/>
        <v>-</v>
      </c>
      <c r="X1874" s="209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334" t="str">
        <f t="shared" si="1749"/>
        <v>-</v>
      </c>
      <c r="AC1874" s="209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334" t="str">
        <f t="shared" si="1723"/>
        <v>-</v>
      </c>
      <c r="AH1874" s="209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334" t="str">
        <f t="shared" si="1725"/>
        <v>-</v>
      </c>
      <c r="AM1874" s="209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334" t="str">
        <f t="shared" si="1727"/>
        <v>-</v>
      </c>
      <c r="AR1874" s="209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335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335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335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335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335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335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197" t="s">
        <v>1883</v>
      </c>
      <c r="C1875" s="260"/>
      <c r="D1875" s="260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28"/>
      <c r="M1875" s="129"/>
      <c r="N1875" s="130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39" t="str">
        <f t="shared" si="1721"/>
        <v>-</v>
      </c>
      <c r="S1875" s="209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28" t="str">
        <f t="shared" si="1722"/>
        <v>-</v>
      </c>
      <c r="X1875" s="209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334" t="str">
        <f t="shared" si="1749"/>
        <v>-</v>
      </c>
      <c r="AC1875" s="209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334" t="str">
        <f t="shared" si="1723"/>
        <v>-</v>
      </c>
      <c r="AH1875" s="209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334" t="str">
        <f t="shared" si="1725"/>
        <v>-</v>
      </c>
      <c r="AM1875" s="209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334" t="str">
        <f t="shared" si="1727"/>
        <v>-</v>
      </c>
      <c r="AR1875" s="209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335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335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335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335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335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335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197" t="s">
        <v>1884</v>
      </c>
      <c r="C1876" s="260"/>
      <c r="D1876" s="260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28"/>
      <c r="M1876" s="129"/>
      <c r="N1876" s="130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39" t="str">
        <f t="shared" si="1721"/>
        <v>-</v>
      </c>
      <c r="S1876" s="209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28" t="str">
        <f t="shared" si="1722"/>
        <v>-</v>
      </c>
      <c r="X1876" s="209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334" t="str">
        <f t="shared" si="1749"/>
        <v>-</v>
      </c>
      <c r="AC1876" s="209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334" t="str">
        <f t="shared" si="1723"/>
        <v>-</v>
      </c>
      <c r="AH1876" s="209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334" t="str">
        <f t="shared" si="1725"/>
        <v>-</v>
      </c>
      <c r="AM1876" s="209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334" t="str">
        <f t="shared" si="1727"/>
        <v>-</v>
      </c>
      <c r="AR1876" s="209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335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335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335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335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335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335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197" t="s">
        <v>1885</v>
      </c>
      <c r="C1877" s="260"/>
      <c r="D1877" s="260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28"/>
      <c r="M1877" s="129"/>
      <c r="N1877" s="130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39" t="str">
        <f t="shared" si="1721"/>
        <v>-</v>
      </c>
      <c r="S1877" s="209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28" t="str">
        <f t="shared" si="1722"/>
        <v>-</v>
      </c>
      <c r="X1877" s="209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334" t="str">
        <f t="shared" si="1749"/>
        <v>-</v>
      </c>
      <c r="AC1877" s="209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334" t="str">
        <f t="shared" si="1723"/>
        <v>-</v>
      </c>
      <c r="AH1877" s="209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334" t="str">
        <f t="shared" si="1725"/>
        <v>-</v>
      </c>
      <c r="AM1877" s="209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334" t="str">
        <f t="shared" si="1727"/>
        <v>-</v>
      </c>
      <c r="AR1877" s="209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335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335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335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335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335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335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197" t="s">
        <v>1886</v>
      </c>
      <c r="C1878" s="260"/>
      <c r="D1878" s="260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28"/>
      <c r="M1878" s="129"/>
      <c r="N1878" s="130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39" t="str">
        <f t="shared" si="1721"/>
        <v>-</v>
      </c>
      <c r="S1878" s="209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28" t="str">
        <f t="shared" si="1722"/>
        <v>-</v>
      </c>
      <c r="X1878" s="209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334" t="str">
        <f t="shared" si="1749"/>
        <v>-</v>
      </c>
      <c r="AC1878" s="209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334" t="str">
        <f t="shared" si="1723"/>
        <v>-</v>
      </c>
      <c r="AH1878" s="209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334" t="str">
        <f t="shared" si="1725"/>
        <v>-</v>
      </c>
      <c r="AM1878" s="209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334" t="str">
        <f t="shared" si="1727"/>
        <v>-</v>
      </c>
      <c r="AR1878" s="209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335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335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335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335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335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335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197" t="s">
        <v>1887</v>
      </c>
      <c r="C1879" s="260"/>
      <c r="D1879" s="260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28"/>
      <c r="M1879" s="129"/>
      <c r="N1879" s="130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39" t="str">
        <f t="shared" si="1721"/>
        <v>-</v>
      </c>
      <c r="S1879" s="209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28" t="str">
        <f t="shared" si="1722"/>
        <v>-</v>
      </c>
      <c r="X1879" s="209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334" t="str">
        <f t="shared" si="1749"/>
        <v>-</v>
      </c>
      <c r="AC1879" s="209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334" t="str">
        <f t="shared" si="1723"/>
        <v>-</v>
      </c>
      <c r="AH1879" s="209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334" t="str">
        <f t="shared" si="1725"/>
        <v>-</v>
      </c>
      <c r="AM1879" s="209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334" t="str">
        <f t="shared" si="1727"/>
        <v>-</v>
      </c>
      <c r="AR1879" s="209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335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335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335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335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335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335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197" t="s">
        <v>1888</v>
      </c>
      <c r="C1880" s="260"/>
      <c r="D1880" s="260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28"/>
      <c r="M1880" s="129"/>
      <c r="N1880" s="130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39" t="str">
        <f t="shared" si="1721"/>
        <v>-</v>
      </c>
      <c r="S1880" s="209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28" t="str">
        <f t="shared" si="1722"/>
        <v>-</v>
      </c>
      <c r="X1880" s="209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334" t="str">
        <f t="shared" si="1749"/>
        <v>-</v>
      </c>
      <c r="AC1880" s="209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334" t="str">
        <f t="shared" si="1723"/>
        <v>-</v>
      </c>
      <c r="AH1880" s="209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334" t="str">
        <f t="shared" si="1725"/>
        <v>-</v>
      </c>
      <c r="AM1880" s="209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334" t="str">
        <f t="shared" si="1727"/>
        <v>-</v>
      </c>
      <c r="AR1880" s="209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335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335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335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335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335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335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197" t="s">
        <v>1889</v>
      </c>
      <c r="C1881" s="260"/>
      <c r="D1881" s="260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28"/>
      <c r="M1881" s="129"/>
      <c r="N1881" s="130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39" t="str">
        <f t="shared" si="1721"/>
        <v>-</v>
      </c>
      <c r="S1881" s="209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28" t="str">
        <f t="shared" si="1722"/>
        <v>-</v>
      </c>
      <c r="X1881" s="209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334" t="str">
        <f t="shared" si="1749"/>
        <v>-</v>
      </c>
      <c r="AC1881" s="209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334" t="str">
        <f t="shared" si="1723"/>
        <v>-</v>
      </c>
      <c r="AH1881" s="209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334" t="str">
        <f t="shared" si="1725"/>
        <v>-</v>
      </c>
      <c r="AM1881" s="209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334" t="str">
        <f t="shared" si="1727"/>
        <v>-</v>
      </c>
      <c r="AR1881" s="209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335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335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335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335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335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335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197" t="s">
        <v>1890</v>
      </c>
      <c r="C1882" s="260"/>
      <c r="D1882" s="260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28"/>
      <c r="M1882" s="129"/>
      <c r="N1882" s="130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39" t="str">
        <f t="shared" si="1721"/>
        <v>-</v>
      </c>
      <c r="S1882" s="209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28" t="str">
        <f t="shared" si="1722"/>
        <v>-</v>
      </c>
      <c r="X1882" s="209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334" t="str">
        <f t="shared" si="1749"/>
        <v>-</v>
      </c>
      <c r="AC1882" s="209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334" t="str">
        <f t="shared" si="1723"/>
        <v>-</v>
      </c>
      <c r="AH1882" s="209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334" t="str">
        <f t="shared" si="1725"/>
        <v>-</v>
      </c>
      <c r="AM1882" s="209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334" t="str">
        <f t="shared" si="1727"/>
        <v>-</v>
      </c>
      <c r="AR1882" s="209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335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335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335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335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335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335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197" t="s">
        <v>1891</v>
      </c>
      <c r="C1883" s="260"/>
      <c r="D1883" s="260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28"/>
      <c r="M1883" s="129"/>
      <c r="N1883" s="130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39" t="str">
        <f t="shared" si="1721"/>
        <v>-</v>
      </c>
      <c r="S1883" s="209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28" t="str">
        <f t="shared" si="1722"/>
        <v>-</v>
      </c>
      <c r="X1883" s="209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334" t="str">
        <f t="shared" si="1749"/>
        <v>-</v>
      </c>
      <c r="AC1883" s="209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334" t="str">
        <f t="shared" si="1723"/>
        <v>-</v>
      </c>
      <c r="AH1883" s="209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334" t="str">
        <f t="shared" si="1725"/>
        <v>-</v>
      </c>
      <c r="AM1883" s="209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334" t="str">
        <f t="shared" si="1727"/>
        <v>-</v>
      </c>
      <c r="AR1883" s="209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335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335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335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335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335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335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197" t="s">
        <v>1892</v>
      </c>
      <c r="C1884" s="260"/>
      <c r="D1884" s="260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28"/>
      <c r="M1884" s="129"/>
      <c r="N1884" s="130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39" t="str">
        <f t="shared" si="1721"/>
        <v>-</v>
      </c>
      <c r="S1884" s="209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28" t="str">
        <f t="shared" si="1722"/>
        <v>-</v>
      </c>
      <c r="X1884" s="209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334" t="str">
        <f t="shared" si="1749"/>
        <v>-</v>
      </c>
      <c r="AC1884" s="209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334" t="str">
        <f t="shared" si="1723"/>
        <v>-</v>
      </c>
      <c r="AH1884" s="209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334" t="str">
        <f t="shared" si="1725"/>
        <v>-</v>
      </c>
      <c r="AM1884" s="209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334" t="str">
        <f t="shared" si="1727"/>
        <v>-</v>
      </c>
      <c r="AR1884" s="209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335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335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335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335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335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335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197" t="s">
        <v>1893</v>
      </c>
      <c r="C1885" s="260"/>
      <c r="D1885" s="260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28"/>
      <c r="M1885" s="129"/>
      <c r="N1885" s="130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39" t="str">
        <f t="shared" si="1721"/>
        <v>-</v>
      </c>
      <c r="S1885" s="209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28" t="str">
        <f t="shared" si="1722"/>
        <v>-</v>
      </c>
      <c r="X1885" s="209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334" t="str">
        <f t="shared" si="1749"/>
        <v>-</v>
      </c>
      <c r="AC1885" s="209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334" t="str">
        <f t="shared" si="1723"/>
        <v>-</v>
      </c>
      <c r="AH1885" s="209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334" t="str">
        <f t="shared" si="1725"/>
        <v>-</v>
      </c>
      <c r="AM1885" s="209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334" t="str">
        <f t="shared" si="1727"/>
        <v>-</v>
      </c>
      <c r="AR1885" s="209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335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335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335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335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335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335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197" t="s">
        <v>1894</v>
      </c>
      <c r="C1886" s="260"/>
      <c r="D1886" s="260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28"/>
      <c r="M1886" s="129"/>
      <c r="N1886" s="130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39" t="str">
        <f t="shared" si="1721"/>
        <v>-</v>
      </c>
      <c r="S1886" s="209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28" t="str">
        <f t="shared" si="1722"/>
        <v>-</v>
      </c>
      <c r="X1886" s="209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334" t="str">
        <f t="shared" si="1749"/>
        <v>-</v>
      </c>
      <c r="AC1886" s="209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334" t="str">
        <f t="shared" si="1723"/>
        <v>-</v>
      </c>
      <c r="AH1886" s="209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334" t="str">
        <f t="shared" si="1725"/>
        <v>-</v>
      </c>
      <c r="AM1886" s="209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334" t="str">
        <f t="shared" si="1727"/>
        <v>-</v>
      </c>
      <c r="AR1886" s="209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335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335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335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335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335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335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197" t="s">
        <v>1895</v>
      </c>
      <c r="C1887" s="260"/>
      <c r="D1887" s="260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28"/>
      <c r="M1887" s="129"/>
      <c r="N1887" s="130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39" t="str">
        <f t="shared" si="1721"/>
        <v>-</v>
      </c>
      <c r="S1887" s="209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28" t="str">
        <f t="shared" si="1722"/>
        <v>-</v>
      </c>
      <c r="X1887" s="209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334" t="str">
        <f t="shared" si="1749"/>
        <v>-</v>
      </c>
      <c r="AC1887" s="209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334" t="str">
        <f t="shared" si="1723"/>
        <v>-</v>
      </c>
      <c r="AH1887" s="209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334" t="str">
        <f t="shared" si="1725"/>
        <v>-</v>
      </c>
      <c r="AM1887" s="209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334" t="str">
        <f t="shared" si="1727"/>
        <v>-</v>
      </c>
      <c r="AR1887" s="209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335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335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335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335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335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335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197" t="s">
        <v>1896</v>
      </c>
      <c r="C1888" s="260"/>
      <c r="D1888" s="260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28"/>
      <c r="M1888" s="129"/>
      <c r="N1888" s="130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39" t="str">
        <f t="shared" si="1721"/>
        <v>-</v>
      </c>
      <c r="S1888" s="209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28" t="str">
        <f t="shared" si="1722"/>
        <v>-</v>
      </c>
      <c r="X1888" s="209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334" t="str">
        <f t="shared" si="1749"/>
        <v>-</v>
      </c>
      <c r="AC1888" s="209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334" t="str">
        <f t="shared" si="1723"/>
        <v>-</v>
      </c>
      <c r="AH1888" s="209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334" t="str">
        <f t="shared" si="1725"/>
        <v>-</v>
      </c>
      <c r="AM1888" s="209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334" t="str">
        <f t="shared" si="1727"/>
        <v>-</v>
      </c>
      <c r="AR1888" s="209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335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335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335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335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335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335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197" t="s">
        <v>1897</v>
      </c>
      <c r="C1889" s="260"/>
      <c r="D1889" s="260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28"/>
      <c r="M1889" s="129"/>
      <c r="N1889" s="130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39" t="str">
        <f t="shared" si="1721"/>
        <v>-</v>
      </c>
      <c r="S1889" s="209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28" t="str">
        <f t="shared" si="1722"/>
        <v>-</v>
      </c>
      <c r="X1889" s="209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334" t="str">
        <f t="shared" si="1749"/>
        <v>-</v>
      </c>
      <c r="AC1889" s="209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334" t="str">
        <f t="shared" si="1723"/>
        <v>-</v>
      </c>
      <c r="AH1889" s="209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334" t="str">
        <f t="shared" si="1725"/>
        <v>-</v>
      </c>
      <c r="AM1889" s="209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334" t="str">
        <f t="shared" si="1727"/>
        <v>-</v>
      </c>
      <c r="AR1889" s="209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335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335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335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335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335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335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197" t="s">
        <v>1898</v>
      </c>
      <c r="C1890" s="260"/>
      <c r="D1890" s="260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28"/>
      <c r="M1890" s="129"/>
      <c r="N1890" s="130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39" t="str">
        <f t="shared" si="1721"/>
        <v>-</v>
      </c>
      <c r="S1890" s="209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28" t="str">
        <f t="shared" si="1722"/>
        <v>-</v>
      </c>
      <c r="X1890" s="209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334" t="str">
        <f t="shared" si="1749"/>
        <v>-</v>
      </c>
      <c r="AC1890" s="209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334" t="str">
        <f t="shared" si="1723"/>
        <v>-</v>
      </c>
      <c r="AH1890" s="209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334" t="str">
        <f t="shared" si="1725"/>
        <v>-</v>
      </c>
      <c r="AM1890" s="209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334" t="str">
        <f t="shared" si="1727"/>
        <v>-</v>
      </c>
      <c r="AR1890" s="209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335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335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335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335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335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335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197" t="s">
        <v>1899</v>
      </c>
      <c r="C1891" s="260"/>
      <c r="D1891" s="260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28"/>
      <c r="M1891" s="129"/>
      <c r="N1891" s="130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39" t="str">
        <f t="shared" si="1721"/>
        <v>-</v>
      </c>
      <c r="S1891" s="209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28" t="str">
        <f t="shared" si="1722"/>
        <v>-</v>
      </c>
      <c r="X1891" s="209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334" t="str">
        <f t="shared" si="1749"/>
        <v>-</v>
      </c>
      <c r="AC1891" s="209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334" t="str">
        <f t="shared" si="1723"/>
        <v>-</v>
      </c>
      <c r="AH1891" s="209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334" t="str">
        <f t="shared" si="1725"/>
        <v>-</v>
      </c>
      <c r="AM1891" s="209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334" t="str">
        <f t="shared" si="1727"/>
        <v>-</v>
      </c>
      <c r="AR1891" s="209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335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335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335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335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335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335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197" t="s">
        <v>1900</v>
      </c>
      <c r="C1892" s="260"/>
      <c r="D1892" s="260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28"/>
      <c r="M1892" s="129"/>
      <c r="N1892" s="130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39" t="str">
        <f t="shared" ref="R1892:R1955" si="1781">IF(AND($C1892&gt;0,$F1892="Electricité",$D1892&lt;DATEVALUE("30/06/2023")),P1892,"-")</f>
        <v>-</v>
      </c>
      <c r="S1892" s="209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28" t="str">
        <f t="shared" ref="W1892:X1955" si="1782">IF(AND($C1892&gt;0,$F1892="Electricité",$D1892&lt;DATEVALUE("30/06/2023")),U1892,"-")</f>
        <v>-</v>
      </c>
      <c r="X1892" s="209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334" t="str">
        <f t="shared" si="1749"/>
        <v>-</v>
      </c>
      <c r="AC1892" s="209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334" t="str">
        <f t="shared" ref="AG1892:AG1955" si="1783">IF(AND($C1892&gt;0,$F1892="Electricité",$D1892&lt;DATEVALUE("30/06/2023")),AE1892,"-")</f>
        <v>-</v>
      </c>
      <c r="AH1892" s="209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334" t="str">
        <f t="shared" ref="AL1892:AL1955" si="1785">IF(AND($C1892&gt;0,$F1892="Electricité",$D1892&lt;DATEVALUE("30/06/2023")),AJ1892,"-")</f>
        <v>-</v>
      </c>
      <c r="AM1892" s="209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334" t="str">
        <f t="shared" ref="AQ1892:AQ1955" si="1787">IF(AND($C1892&gt;0,$F1892="Electricité",$D1892&lt;DATEVALUE("30/06/2023")),AO1892,"-")</f>
        <v>-</v>
      </c>
      <c r="AR1892" s="209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335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335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335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335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335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335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197" t="s">
        <v>1901</v>
      </c>
      <c r="C1893" s="260"/>
      <c r="D1893" s="260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28"/>
      <c r="M1893" s="129"/>
      <c r="N1893" s="130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39" t="str">
        <f t="shared" si="1781"/>
        <v>-</v>
      </c>
      <c r="S1893" s="209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28" t="str">
        <f t="shared" si="1782"/>
        <v>-</v>
      </c>
      <c r="X1893" s="209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334" t="str">
        <f t="shared" ref="AB1893:AC1956" si="1809">IF(AND($C1893&gt;0,$F1893="Electricité",$D1893&lt;DATEVALUE("30/06/2023")),Z1893,"-")</f>
        <v>-</v>
      </c>
      <c r="AC1893" s="209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334" t="str">
        <f t="shared" si="1783"/>
        <v>-</v>
      </c>
      <c r="AH1893" s="209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334" t="str">
        <f t="shared" si="1785"/>
        <v>-</v>
      </c>
      <c r="AM1893" s="209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334" t="str">
        <f t="shared" si="1787"/>
        <v>-</v>
      </c>
      <c r="AR1893" s="209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335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335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335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335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335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335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197" t="s">
        <v>1902</v>
      </c>
      <c r="C1894" s="260"/>
      <c r="D1894" s="260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28"/>
      <c r="M1894" s="129"/>
      <c r="N1894" s="130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39" t="str">
        <f t="shared" si="1781"/>
        <v>-</v>
      </c>
      <c r="S1894" s="209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28" t="str">
        <f t="shared" si="1782"/>
        <v>-</v>
      </c>
      <c r="X1894" s="209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334" t="str">
        <f t="shared" si="1809"/>
        <v>-</v>
      </c>
      <c r="AC1894" s="209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334" t="str">
        <f t="shared" si="1783"/>
        <v>-</v>
      </c>
      <c r="AH1894" s="209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334" t="str">
        <f t="shared" si="1785"/>
        <v>-</v>
      </c>
      <c r="AM1894" s="209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334" t="str">
        <f t="shared" si="1787"/>
        <v>-</v>
      </c>
      <c r="AR1894" s="209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335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335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335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335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335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335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197" t="s">
        <v>1903</v>
      </c>
      <c r="C1895" s="260"/>
      <c r="D1895" s="260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28"/>
      <c r="M1895" s="129"/>
      <c r="N1895" s="130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39" t="str">
        <f t="shared" si="1781"/>
        <v>-</v>
      </c>
      <c r="S1895" s="209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28" t="str">
        <f t="shared" si="1782"/>
        <v>-</v>
      </c>
      <c r="X1895" s="209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334" t="str">
        <f t="shared" si="1809"/>
        <v>-</v>
      </c>
      <c r="AC1895" s="209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334" t="str">
        <f t="shared" si="1783"/>
        <v>-</v>
      </c>
      <c r="AH1895" s="209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334" t="str">
        <f t="shared" si="1785"/>
        <v>-</v>
      </c>
      <c r="AM1895" s="209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334" t="str">
        <f t="shared" si="1787"/>
        <v>-</v>
      </c>
      <c r="AR1895" s="209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335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335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335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335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335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335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197" t="s">
        <v>1904</v>
      </c>
      <c r="C1896" s="260"/>
      <c r="D1896" s="260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28"/>
      <c r="M1896" s="129"/>
      <c r="N1896" s="130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39" t="str">
        <f t="shared" si="1781"/>
        <v>-</v>
      </c>
      <c r="S1896" s="209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28" t="str">
        <f t="shared" si="1782"/>
        <v>-</v>
      </c>
      <c r="X1896" s="209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334" t="str">
        <f t="shared" si="1809"/>
        <v>-</v>
      </c>
      <c r="AC1896" s="209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334" t="str">
        <f t="shared" si="1783"/>
        <v>-</v>
      </c>
      <c r="AH1896" s="209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334" t="str">
        <f t="shared" si="1785"/>
        <v>-</v>
      </c>
      <c r="AM1896" s="209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334" t="str">
        <f t="shared" si="1787"/>
        <v>-</v>
      </c>
      <c r="AR1896" s="209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335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335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335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335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335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335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197" t="s">
        <v>1905</v>
      </c>
      <c r="C1897" s="260"/>
      <c r="D1897" s="260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28"/>
      <c r="M1897" s="129"/>
      <c r="N1897" s="130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39" t="str">
        <f t="shared" si="1781"/>
        <v>-</v>
      </c>
      <c r="S1897" s="209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28" t="str">
        <f t="shared" si="1782"/>
        <v>-</v>
      </c>
      <c r="X1897" s="209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334" t="str">
        <f t="shared" si="1809"/>
        <v>-</v>
      </c>
      <c r="AC1897" s="209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334" t="str">
        <f t="shared" si="1783"/>
        <v>-</v>
      </c>
      <c r="AH1897" s="209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334" t="str">
        <f t="shared" si="1785"/>
        <v>-</v>
      </c>
      <c r="AM1897" s="209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334" t="str">
        <f t="shared" si="1787"/>
        <v>-</v>
      </c>
      <c r="AR1897" s="209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335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335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335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335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335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335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197" t="s">
        <v>1906</v>
      </c>
      <c r="C1898" s="260"/>
      <c r="D1898" s="260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28"/>
      <c r="M1898" s="129"/>
      <c r="N1898" s="130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39" t="str">
        <f t="shared" si="1781"/>
        <v>-</v>
      </c>
      <c r="S1898" s="209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28" t="str">
        <f t="shared" si="1782"/>
        <v>-</v>
      </c>
      <c r="X1898" s="209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334" t="str">
        <f t="shared" si="1809"/>
        <v>-</v>
      </c>
      <c r="AC1898" s="209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334" t="str">
        <f t="shared" si="1783"/>
        <v>-</v>
      </c>
      <c r="AH1898" s="209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334" t="str">
        <f t="shared" si="1785"/>
        <v>-</v>
      </c>
      <c r="AM1898" s="209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334" t="str">
        <f t="shared" si="1787"/>
        <v>-</v>
      </c>
      <c r="AR1898" s="209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335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335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335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335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335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335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197" t="s">
        <v>1907</v>
      </c>
      <c r="C1899" s="260"/>
      <c r="D1899" s="260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28"/>
      <c r="M1899" s="129"/>
      <c r="N1899" s="130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39" t="str">
        <f t="shared" si="1781"/>
        <v>-</v>
      </c>
      <c r="S1899" s="209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28" t="str">
        <f t="shared" si="1782"/>
        <v>-</v>
      </c>
      <c r="X1899" s="209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334" t="str">
        <f t="shared" si="1809"/>
        <v>-</v>
      </c>
      <c r="AC1899" s="209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334" t="str">
        <f t="shared" si="1783"/>
        <v>-</v>
      </c>
      <c r="AH1899" s="209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334" t="str">
        <f t="shared" si="1785"/>
        <v>-</v>
      </c>
      <c r="AM1899" s="209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334" t="str">
        <f t="shared" si="1787"/>
        <v>-</v>
      </c>
      <c r="AR1899" s="209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335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335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335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335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335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335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197" t="s">
        <v>1908</v>
      </c>
      <c r="C1900" s="260"/>
      <c r="D1900" s="260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28"/>
      <c r="M1900" s="129"/>
      <c r="N1900" s="130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39" t="str">
        <f t="shared" si="1781"/>
        <v>-</v>
      </c>
      <c r="S1900" s="209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28" t="str">
        <f t="shared" si="1782"/>
        <v>-</v>
      </c>
      <c r="X1900" s="209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334" t="str">
        <f t="shared" si="1809"/>
        <v>-</v>
      </c>
      <c r="AC1900" s="209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334" t="str">
        <f t="shared" si="1783"/>
        <v>-</v>
      </c>
      <c r="AH1900" s="209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334" t="str">
        <f t="shared" si="1785"/>
        <v>-</v>
      </c>
      <c r="AM1900" s="209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334" t="str">
        <f t="shared" si="1787"/>
        <v>-</v>
      </c>
      <c r="AR1900" s="209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335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335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335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335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335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335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197" t="s">
        <v>1909</v>
      </c>
      <c r="C1901" s="260"/>
      <c r="D1901" s="260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28"/>
      <c r="M1901" s="129"/>
      <c r="N1901" s="130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39" t="str">
        <f t="shared" si="1781"/>
        <v>-</v>
      </c>
      <c r="S1901" s="209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28" t="str">
        <f t="shared" si="1782"/>
        <v>-</v>
      </c>
      <c r="X1901" s="209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334" t="str">
        <f t="shared" si="1809"/>
        <v>-</v>
      </c>
      <c r="AC1901" s="209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334" t="str">
        <f t="shared" si="1783"/>
        <v>-</v>
      </c>
      <c r="AH1901" s="209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334" t="str">
        <f t="shared" si="1785"/>
        <v>-</v>
      </c>
      <c r="AM1901" s="209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334" t="str">
        <f t="shared" si="1787"/>
        <v>-</v>
      </c>
      <c r="AR1901" s="209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335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335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335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335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335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335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197" t="s">
        <v>1910</v>
      </c>
      <c r="C1902" s="260"/>
      <c r="D1902" s="260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28"/>
      <c r="M1902" s="129"/>
      <c r="N1902" s="130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39" t="str">
        <f t="shared" si="1781"/>
        <v>-</v>
      </c>
      <c r="S1902" s="209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28" t="str">
        <f t="shared" si="1782"/>
        <v>-</v>
      </c>
      <c r="X1902" s="209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334" t="str">
        <f t="shared" si="1809"/>
        <v>-</v>
      </c>
      <c r="AC1902" s="209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334" t="str">
        <f t="shared" si="1783"/>
        <v>-</v>
      </c>
      <c r="AH1902" s="209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334" t="str">
        <f t="shared" si="1785"/>
        <v>-</v>
      </c>
      <c r="AM1902" s="209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334" t="str">
        <f t="shared" si="1787"/>
        <v>-</v>
      </c>
      <c r="AR1902" s="209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335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335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335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335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335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335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197" t="s">
        <v>1911</v>
      </c>
      <c r="C1903" s="260"/>
      <c r="D1903" s="260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28"/>
      <c r="M1903" s="129"/>
      <c r="N1903" s="130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39" t="str">
        <f t="shared" si="1781"/>
        <v>-</v>
      </c>
      <c r="S1903" s="209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28" t="str">
        <f t="shared" si="1782"/>
        <v>-</v>
      </c>
      <c r="X1903" s="209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334" t="str">
        <f t="shared" si="1809"/>
        <v>-</v>
      </c>
      <c r="AC1903" s="209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334" t="str">
        <f t="shared" si="1783"/>
        <v>-</v>
      </c>
      <c r="AH1903" s="209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334" t="str">
        <f t="shared" si="1785"/>
        <v>-</v>
      </c>
      <c r="AM1903" s="209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334" t="str">
        <f t="shared" si="1787"/>
        <v>-</v>
      </c>
      <c r="AR1903" s="209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335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335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335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335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335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335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197" t="s">
        <v>1912</v>
      </c>
      <c r="C1904" s="260"/>
      <c r="D1904" s="260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28"/>
      <c r="M1904" s="129"/>
      <c r="N1904" s="130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39" t="str">
        <f t="shared" si="1781"/>
        <v>-</v>
      </c>
      <c r="S1904" s="209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28" t="str">
        <f t="shared" si="1782"/>
        <v>-</v>
      </c>
      <c r="X1904" s="209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334" t="str">
        <f t="shared" si="1809"/>
        <v>-</v>
      </c>
      <c r="AC1904" s="209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334" t="str">
        <f t="shared" si="1783"/>
        <v>-</v>
      </c>
      <c r="AH1904" s="209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334" t="str">
        <f t="shared" si="1785"/>
        <v>-</v>
      </c>
      <c r="AM1904" s="209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334" t="str">
        <f t="shared" si="1787"/>
        <v>-</v>
      </c>
      <c r="AR1904" s="209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335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335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335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335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335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335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197" t="s">
        <v>1913</v>
      </c>
      <c r="C1905" s="260"/>
      <c r="D1905" s="260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28"/>
      <c r="M1905" s="129"/>
      <c r="N1905" s="130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39" t="str">
        <f t="shared" si="1781"/>
        <v>-</v>
      </c>
      <c r="S1905" s="209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28" t="str">
        <f t="shared" si="1782"/>
        <v>-</v>
      </c>
      <c r="X1905" s="209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334" t="str">
        <f t="shared" si="1809"/>
        <v>-</v>
      </c>
      <c r="AC1905" s="209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334" t="str">
        <f t="shared" si="1783"/>
        <v>-</v>
      </c>
      <c r="AH1905" s="209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334" t="str">
        <f t="shared" si="1785"/>
        <v>-</v>
      </c>
      <c r="AM1905" s="209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334" t="str">
        <f t="shared" si="1787"/>
        <v>-</v>
      </c>
      <c r="AR1905" s="209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335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335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335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335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335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335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197" t="s">
        <v>1914</v>
      </c>
      <c r="C1906" s="260"/>
      <c r="D1906" s="260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28"/>
      <c r="M1906" s="129"/>
      <c r="N1906" s="130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39" t="str">
        <f t="shared" si="1781"/>
        <v>-</v>
      </c>
      <c r="S1906" s="209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28" t="str">
        <f t="shared" si="1782"/>
        <v>-</v>
      </c>
      <c r="X1906" s="209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334" t="str">
        <f t="shared" si="1809"/>
        <v>-</v>
      </c>
      <c r="AC1906" s="209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334" t="str">
        <f t="shared" si="1783"/>
        <v>-</v>
      </c>
      <c r="AH1906" s="209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334" t="str">
        <f t="shared" si="1785"/>
        <v>-</v>
      </c>
      <c r="AM1906" s="209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334" t="str">
        <f t="shared" si="1787"/>
        <v>-</v>
      </c>
      <c r="AR1906" s="209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335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335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335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335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335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335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197" t="s">
        <v>1915</v>
      </c>
      <c r="C1907" s="260"/>
      <c r="D1907" s="260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28"/>
      <c r="M1907" s="129"/>
      <c r="N1907" s="130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39" t="str">
        <f t="shared" si="1781"/>
        <v>-</v>
      </c>
      <c r="S1907" s="209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28" t="str">
        <f t="shared" si="1782"/>
        <v>-</v>
      </c>
      <c r="X1907" s="209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334" t="str">
        <f t="shared" si="1809"/>
        <v>-</v>
      </c>
      <c r="AC1907" s="209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334" t="str">
        <f t="shared" si="1783"/>
        <v>-</v>
      </c>
      <c r="AH1907" s="209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334" t="str">
        <f t="shared" si="1785"/>
        <v>-</v>
      </c>
      <c r="AM1907" s="209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334" t="str">
        <f t="shared" si="1787"/>
        <v>-</v>
      </c>
      <c r="AR1907" s="209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335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335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335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335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335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335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197" t="s">
        <v>1916</v>
      </c>
      <c r="C1908" s="260"/>
      <c r="D1908" s="260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28"/>
      <c r="M1908" s="129"/>
      <c r="N1908" s="130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39" t="str">
        <f t="shared" si="1781"/>
        <v>-</v>
      </c>
      <c r="S1908" s="209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28" t="str">
        <f t="shared" si="1782"/>
        <v>-</v>
      </c>
      <c r="X1908" s="209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334" t="str">
        <f t="shared" si="1809"/>
        <v>-</v>
      </c>
      <c r="AC1908" s="209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334" t="str">
        <f t="shared" si="1783"/>
        <v>-</v>
      </c>
      <c r="AH1908" s="209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334" t="str">
        <f t="shared" si="1785"/>
        <v>-</v>
      </c>
      <c r="AM1908" s="209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334" t="str">
        <f t="shared" si="1787"/>
        <v>-</v>
      </c>
      <c r="AR1908" s="209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335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335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335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335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335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335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197" t="s">
        <v>1917</v>
      </c>
      <c r="C1909" s="260"/>
      <c r="D1909" s="260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28"/>
      <c r="M1909" s="129"/>
      <c r="N1909" s="130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39" t="str">
        <f t="shared" si="1781"/>
        <v>-</v>
      </c>
      <c r="S1909" s="209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28" t="str">
        <f t="shared" si="1782"/>
        <v>-</v>
      </c>
      <c r="X1909" s="209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334" t="str">
        <f t="shared" si="1809"/>
        <v>-</v>
      </c>
      <c r="AC1909" s="209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334" t="str">
        <f t="shared" si="1783"/>
        <v>-</v>
      </c>
      <c r="AH1909" s="209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334" t="str">
        <f t="shared" si="1785"/>
        <v>-</v>
      </c>
      <c r="AM1909" s="209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334" t="str">
        <f t="shared" si="1787"/>
        <v>-</v>
      </c>
      <c r="AR1909" s="209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335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335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335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335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335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335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197" t="s">
        <v>1918</v>
      </c>
      <c r="C1910" s="260"/>
      <c r="D1910" s="260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28"/>
      <c r="M1910" s="129"/>
      <c r="N1910" s="130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39" t="str">
        <f t="shared" si="1781"/>
        <v>-</v>
      </c>
      <c r="S1910" s="209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28" t="str">
        <f t="shared" si="1782"/>
        <v>-</v>
      </c>
      <c r="X1910" s="209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334" t="str">
        <f t="shared" si="1809"/>
        <v>-</v>
      </c>
      <c r="AC1910" s="209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334" t="str">
        <f t="shared" si="1783"/>
        <v>-</v>
      </c>
      <c r="AH1910" s="209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334" t="str">
        <f t="shared" si="1785"/>
        <v>-</v>
      </c>
      <c r="AM1910" s="209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334" t="str">
        <f t="shared" si="1787"/>
        <v>-</v>
      </c>
      <c r="AR1910" s="209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335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335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335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335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335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335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197" t="s">
        <v>1919</v>
      </c>
      <c r="C1911" s="260"/>
      <c r="D1911" s="260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28"/>
      <c r="M1911" s="129"/>
      <c r="N1911" s="130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39" t="str">
        <f t="shared" si="1781"/>
        <v>-</v>
      </c>
      <c r="S1911" s="209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28" t="str">
        <f t="shared" si="1782"/>
        <v>-</v>
      </c>
      <c r="X1911" s="209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334" t="str">
        <f t="shared" si="1809"/>
        <v>-</v>
      </c>
      <c r="AC1911" s="209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334" t="str">
        <f t="shared" si="1783"/>
        <v>-</v>
      </c>
      <c r="AH1911" s="209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334" t="str">
        <f t="shared" si="1785"/>
        <v>-</v>
      </c>
      <c r="AM1911" s="209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334" t="str">
        <f t="shared" si="1787"/>
        <v>-</v>
      </c>
      <c r="AR1911" s="209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335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335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335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335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335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335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197" t="s">
        <v>1920</v>
      </c>
      <c r="C1912" s="260"/>
      <c r="D1912" s="260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28"/>
      <c r="M1912" s="129"/>
      <c r="N1912" s="130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39" t="str">
        <f t="shared" si="1781"/>
        <v>-</v>
      </c>
      <c r="S1912" s="209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28" t="str">
        <f t="shared" si="1782"/>
        <v>-</v>
      </c>
      <c r="X1912" s="209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334" t="str">
        <f t="shared" si="1809"/>
        <v>-</v>
      </c>
      <c r="AC1912" s="209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334" t="str">
        <f t="shared" si="1783"/>
        <v>-</v>
      </c>
      <c r="AH1912" s="209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334" t="str">
        <f t="shared" si="1785"/>
        <v>-</v>
      </c>
      <c r="AM1912" s="209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334" t="str">
        <f t="shared" si="1787"/>
        <v>-</v>
      </c>
      <c r="AR1912" s="209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335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335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335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335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335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335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197" t="s">
        <v>1921</v>
      </c>
      <c r="C1913" s="260"/>
      <c r="D1913" s="260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28"/>
      <c r="M1913" s="129"/>
      <c r="N1913" s="130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39" t="str">
        <f t="shared" si="1781"/>
        <v>-</v>
      </c>
      <c r="S1913" s="209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28" t="str">
        <f t="shared" si="1782"/>
        <v>-</v>
      </c>
      <c r="X1913" s="209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334" t="str">
        <f t="shared" si="1809"/>
        <v>-</v>
      </c>
      <c r="AC1913" s="209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334" t="str">
        <f t="shared" si="1783"/>
        <v>-</v>
      </c>
      <c r="AH1913" s="209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334" t="str">
        <f t="shared" si="1785"/>
        <v>-</v>
      </c>
      <c r="AM1913" s="209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334" t="str">
        <f t="shared" si="1787"/>
        <v>-</v>
      </c>
      <c r="AR1913" s="209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335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335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335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335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335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335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197" t="s">
        <v>1922</v>
      </c>
      <c r="C1914" s="260"/>
      <c r="D1914" s="260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28"/>
      <c r="M1914" s="129"/>
      <c r="N1914" s="130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39" t="str">
        <f t="shared" si="1781"/>
        <v>-</v>
      </c>
      <c r="S1914" s="209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28" t="str">
        <f t="shared" si="1782"/>
        <v>-</v>
      </c>
      <c r="X1914" s="209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334" t="str">
        <f t="shared" si="1809"/>
        <v>-</v>
      </c>
      <c r="AC1914" s="209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334" t="str">
        <f t="shared" si="1783"/>
        <v>-</v>
      </c>
      <c r="AH1914" s="209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334" t="str">
        <f t="shared" si="1785"/>
        <v>-</v>
      </c>
      <c r="AM1914" s="209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334" t="str">
        <f t="shared" si="1787"/>
        <v>-</v>
      </c>
      <c r="AR1914" s="209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335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335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335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335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335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335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197" t="s">
        <v>1923</v>
      </c>
      <c r="C1915" s="260"/>
      <c r="D1915" s="260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28"/>
      <c r="M1915" s="129"/>
      <c r="N1915" s="130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39" t="str">
        <f t="shared" si="1781"/>
        <v>-</v>
      </c>
      <c r="S1915" s="209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28" t="str">
        <f t="shared" si="1782"/>
        <v>-</v>
      </c>
      <c r="X1915" s="209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334" t="str">
        <f t="shared" si="1809"/>
        <v>-</v>
      </c>
      <c r="AC1915" s="209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334" t="str">
        <f t="shared" si="1783"/>
        <v>-</v>
      </c>
      <c r="AH1915" s="209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334" t="str">
        <f t="shared" si="1785"/>
        <v>-</v>
      </c>
      <c r="AM1915" s="209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334" t="str">
        <f t="shared" si="1787"/>
        <v>-</v>
      </c>
      <c r="AR1915" s="209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335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335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335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335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335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335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197" t="s">
        <v>1924</v>
      </c>
      <c r="C1916" s="260"/>
      <c r="D1916" s="260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28"/>
      <c r="M1916" s="129"/>
      <c r="N1916" s="130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39" t="str">
        <f t="shared" si="1781"/>
        <v>-</v>
      </c>
      <c r="S1916" s="209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28" t="str">
        <f t="shared" si="1782"/>
        <v>-</v>
      </c>
      <c r="X1916" s="209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334" t="str">
        <f t="shared" si="1809"/>
        <v>-</v>
      </c>
      <c r="AC1916" s="209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334" t="str">
        <f t="shared" si="1783"/>
        <v>-</v>
      </c>
      <c r="AH1916" s="209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334" t="str">
        <f t="shared" si="1785"/>
        <v>-</v>
      </c>
      <c r="AM1916" s="209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334" t="str">
        <f t="shared" si="1787"/>
        <v>-</v>
      </c>
      <c r="AR1916" s="209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335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335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335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335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335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335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197" t="s">
        <v>1925</v>
      </c>
      <c r="C1917" s="260"/>
      <c r="D1917" s="260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28"/>
      <c r="M1917" s="129"/>
      <c r="N1917" s="130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39" t="str">
        <f t="shared" si="1781"/>
        <v>-</v>
      </c>
      <c r="S1917" s="209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28" t="str">
        <f t="shared" si="1782"/>
        <v>-</v>
      </c>
      <c r="X1917" s="209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334" t="str">
        <f t="shared" si="1809"/>
        <v>-</v>
      </c>
      <c r="AC1917" s="209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334" t="str">
        <f t="shared" si="1783"/>
        <v>-</v>
      </c>
      <c r="AH1917" s="209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334" t="str">
        <f t="shared" si="1785"/>
        <v>-</v>
      </c>
      <c r="AM1917" s="209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334" t="str">
        <f t="shared" si="1787"/>
        <v>-</v>
      </c>
      <c r="AR1917" s="209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335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335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335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335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335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335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197" t="s">
        <v>1926</v>
      </c>
      <c r="C1918" s="260"/>
      <c r="D1918" s="260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28"/>
      <c r="M1918" s="129"/>
      <c r="N1918" s="130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39" t="str">
        <f t="shared" si="1781"/>
        <v>-</v>
      </c>
      <c r="S1918" s="209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28" t="str">
        <f t="shared" si="1782"/>
        <v>-</v>
      </c>
      <c r="X1918" s="209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334" t="str">
        <f t="shared" si="1809"/>
        <v>-</v>
      </c>
      <c r="AC1918" s="209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334" t="str">
        <f t="shared" si="1783"/>
        <v>-</v>
      </c>
      <c r="AH1918" s="209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334" t="str">
        <f t="shared" si="1785"/>
        <v>-</v>
      </c>
      <c r="AM1918" s="209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334" t="str">
        <f t="shared" si="1787"/>
        <v>-</v>
      </c>
      <c r="AR1918" s="209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335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335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335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335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335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335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197" t="s">
        <v>1927</v>
      </c>
      <c r="C1919" s="260"/>
      <c r="D1919" s="260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28"/>
      <c r="M1919" s="129"/>
      <c r="N1919" s="130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39" t="str">
        <f t="shared" si="1781"/>
        <v>-</v>
      </c>
      <c r="S1919" s="209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28" t="str">
        <f t="shared" si="1782"/>
        <v>-</v>
      </c>
      <c r="X1919" s="209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334" t="str">
        <f t="shared" si="1809"/>
        <v>-</v>
      </c>
      <c r="AC1919" s="209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334" t="str">
        <f t="shared" si="1783"/>
        <v>-</v>
      </c>
      <c r="AH1919" s="209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334" t="str">
        <f t="shared" si="1785"/>
        <v>-</v>
      </c>
      <c r="AM1919" s="209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334" t="str">
        <f t="shared" si="1787"/>
        <v>-</v>
      </c>
      <c r="AR1919" s="209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335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335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335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335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335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335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197" t="s">
        <v>1928</v>
      </c>
      <c r="C1920" s="260"/>
      <c r="D1920" s="260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28"/>
      <c r="M1920" s="129"/>
      <c r="N1920" s="130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39" t="str">
        <f t="shared" si="1781"/>
        <v>-</v>
      </c>
      <c r="S1920" s="209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28" t="str">
        <f t="shared" si="1782"/>
        <v>-</v>
      </c>
      <c r="X1920" s="209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334" t="str">
        <f t="shared" si="1809"/>
        <v>-</v>
      </c>
      <c r="AC1920" s="209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334" t="str">
        <f t="shared" si="1783"/>
        <v>-</v>
      </c>
      <c r="AH1920" s="209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334" t="str">
        <f t="shared" si="1785"/>
        <v>-</v>
      </c>
      <c r="AM1920" s="209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334" t="str">
        <f t="shared" si="1787"/>
        <v>-</v>
      </c>
      <c r="AR1920" s="209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335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335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335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335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335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335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197" t="s">
        <v>1929</v>
      </c>
      <c r="C1921" s="260"/>
      <c r="D1921" s="260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28"/>
      <c r="M1921" s="129"/>
      <c r="N1921" s="130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39" t="str">
        <f t="shared" si="1781"/>
        <v>-</v>
      </c>
      <c r="S1921" s="209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28" t="str">
        <f t="shared" si="1782"/>
        <v>-</v>
      </c>
      <c r="X1921" s="209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334" t="str">
        <f t="shared" si="1809"/>
        <v>-</v>
      </c>
      <c r="AC1921" s="209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334" t="str">
        <f t="shared" si="1783"/>
        <v>-</v>
      </c>
      <c r="AH1921" s="209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334" t="str">
        <f t="shared" si="1785"/>
        <v>-</v>
      </c>
      <c r="AM1921" s="209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334" t="str">
        <f t="shared" si="1787"/>
        <v>-</v>
      </c>
      <c r="AR1921" s="209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335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335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335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335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335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335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197" t="s">
        <v>1930</v>
      </c>
      <c r="C1922" s="260"/>
      <c r="D1922" s="260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28"/>
      <c r="M1922" s="129"/>
      <c r="N1922" s="130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39" t="str">
        <f t="shared" si="1781"/>
        <v>-</v>
      </c>
      <c r="S1922" s="209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28" t="str">
        <f t="shared" si="1782"/>
        <v>-</v>
      </c>
      <c r="X1922" s="209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334" t="str">
        <f t="shared" si="1809"/>
        <v>-</v>
      </c>
      <c r="AC1922" s="209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334" t="str">
        <f t="shared" si="1783"/>
        <v>-</v>
      </c>
      <c r="AH1922" s="209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334" t="str">
        <f t="shared" si="1785"/>
        <v>-</v>
      </c>
      <c r="AM1922" s="209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334" t="str">
        <f t="shared" si="1787"/>
        <v>-</v>
      </c>
      <c r="AR1922" s="209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335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335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335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335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335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335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197" t="s">
        <v>1931</v>
      </c>
      <c r="C1923" s="260"/>
      <c r="D1923" s="260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28"/>
      <c r="M1923" s="129"/>
      <c r="N1923" s="130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39" t="str">
        <f t="shared" si="1781"/>
        <v>-</v>
      </c>
      <c r="S1923" s="209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28" t="str">
        <f t="shared" si="1782"/>
        <v>-</v>
      </c>
      <c r="X1923" s="209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334" t="str">
        <f t="shared" si="1809"/>
        <v>-</v>
      </c>
      <c r="AC1923" s="209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334" t="str">
        <f t="shared" si="1783"/>
        <v>-</v>
      </c>
      <c r="AH1923" s="209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334" t="str">
        <f t="shared" si="1785"/>
        <v>-</v>
      </c>
      <c r="AM1923" s="209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334" t="str">
        <f t="shared" si="1787"/>
        <v>-</v>
      </c>
      <c r="AR1923" s="209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335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335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335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335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335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335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197" t="s">
        <v>1932</v>
      </c>
      <c r="C1924" s="260"/>
      <c r="D1924" s="260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28"/>
      <c r="M1924" s="129"/>
      <c r="N1924" s="130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39" t="str">
        <f t="shared" si="1781"/>
        <v>-</v>
      </c>
      <c r="S1924" s="209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28" t="str">
        <f t="shared" si="1782"/>
        <v>-</v>
      </c>
      <c r="X1924" s="209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334" t="str">
        <f t="shared" si="1809"/>
        <v>-</v>
      </c>
      <c r="AC1924" s="209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334" t="str">
        <f t="shared" si="1783"/>
        <v>-</v>
      </c>
      <c r="AH1924" s="209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334" t="str">
        <f t="shared" si="1785"/>
        <v>-</v>
      </c>
      <c r="AM1924" s="209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334" t="str">
        <f t="shared" si="1787"/>
        <v>-</v>
      </c>
      <c r="AR1924" s="209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335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335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335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335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335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335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197" t="s">
        <v>1933</v>
      </c>
      <c r="C1925" s="260"/>
      <c r="D1925" s="260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28"/>
      <c r="M1925" s="129"/>
      <c r="N1925" s="130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39" t="str">
        <f t="shared" si="1781"/>
        <v>-</v>
      </c>
      <c r="S1925" s="209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28" t="str">
        <f t="shared" si="1782"/>
        <v>-</v>
      </c>
      <c r="X1925" s="209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334" t="str">
        <f t="shared" si="1809"/>
        <v>-</v>
      </c>
      <c r="AC1925" s="209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334" t="str">
        <f t="shared" si="1783"/>
        <v>-</v>
      </c>
      <c r="AH1925" s="209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334" t="str">
        <f t="shared" si="1785"/>
        <v>-</v>
      </c>
      <c r="AM1925" s="209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334" t="str">
        <f t="shared" si="1787"/>
        <v>-</v>
      </c>
      <c r="AR1925" s="209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335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335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335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335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335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335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197" t="s">
        <v>1934</v>
      </c>
      <c r="C1926" s="260"/>
      <c r="D1926" s="260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28"/>
      <c r="M1926" s="129"/>
      <c r="N1926" s="130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39" t="str">
        <f t="shared" si="1781"/>
        <v>-</v>
      </c>
      <c r="S1926" s="209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28" t="str">
        <f t="shared" si="1782"/>
        <v>-</v>
      </c>
      <c r="X1926" s="209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334" t="str">
        <f t="shared" si="1809"/>
        <v>-</v>
      </c>
      <c r="AC1926" s="209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334" t="str">
        <f t="shared" si="1783"/>
        <v>-</v>
      </c>
      <c r="AH1926" s="209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334" t="str">
        <f t="shared" si="1785"/>
        <v>-</v>
      </c>
      <c r="AM1926" s="209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334" t="str">
        <f t="shared" si="1787"/>
        <v>-</v>
      </c>
      <c r="AR1926" s="209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335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335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335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335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335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335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197" t="s">
        <v>1935</v>
      </c>
      <c r="C1927" s="260"/>
      <c r="D1927" s="260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28"/>
      <c r="M1927" s="129"/>
      <c r="N1927" s="130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39" t="str">
        <f t="shared" si="1781"/>
        <v>-</v>
      </c>
      <c r="S1927" s="209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28" t="str">
        <f t="shared" si="1782"/>
        <v>-</v>
      </c>
      <c r="X1927" s="209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334" t="str">
        <f t="shared" si="1809"/>
        <v>-</v>
      </c>
      <c r="AC1927" s="209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334" t="str">
        <f t="shared" si="1783"/>
        <v>-</v>
      </c>
      <c r="AH1927" s="209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334" t="str">
        <f t="shared" si="1785"/>
        <v>-</v>
      </c>
      <c r="AM1927" s="209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334" t="str">
        <f t="shared" si="1787"/>
        <v>-</v>
      </c>
      <c r="AR1927" s="209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335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335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335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335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335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335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197" t="s">
        <v>1936</v>
      </c>
      <c r="C1928" s="260"/>
      <c r="D1928" s="260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28"/>
      <c r="M1928" s="129"/>
      <c r="N1928" s="130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39" t="str">
        <f t="shared" si="1781"/>
        <v>-</v>
      </c>
      <c r="S1928" s="209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28" t="str">
        <f t="shared" si="1782"/>
        <v>-</v>
      </c>
      <c r="X1928" s="209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334" t="str">
        <f t="shared" si="1809"/>
        <v>-</v>
      </c>
      <c r="AC1928" s="209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334" t="str">
        <f t="shared" si="1783"/>
        <v>-</v>
      </c>
      <c r="AH1928" s="209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334" t="str">
        <f t="shared" si="1785"/>
        <v>-</v>
      </c>
      <c r="AM1928" s="209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334" t="str">
        <f t="shared" si="1787"/>
        <v>-</v>
      </c>
      <c r="AR1928" s="209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335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335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335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335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335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335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197" t="s">
        <v>1937</v>
      </c>
      <c r="C1929" s="260"/>
      <c r="D1929" s="260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28"/>
      <c r="M1929" s="129"/>
      <c r="N1929" s="130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39" t="str">
        <f t="shared" si="1781"/>
        <v>-</v>
      </c>
      <c r="S1929" s="209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28" t="str">
        <f t="shared" si="1782"/>
        <v>-</v>
      </c>
      <c r="X1929" s="209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334" t="str">
        <f t="shared" si="1809"/>
        <v>-</v>
      </c>
      <c r="AC1929" s="209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334" t="str">
        <f t="shared" si="1783"/>
        <v>-</v>
      </c>
      <c r="AH1929" s="209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334" t="str">
        <f t="shared" si="1785"/>
        <v>-</v>
      </c>
      <c r="AM1929" s="209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334" t="str">
        <f t="shared" si="1787"/>
        <v>-</v>
      </c>
      <c r="AR1929" s="209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335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335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335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335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335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335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197" t="s">
        <v>1938</v>
      </c>
      <c r="C1930" s="260"/>
      <c r="D1930" s="260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28"/>
      <c r="M1930" s="129"/>
      <c r="N1930" s="130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39" t="str">
        <f t="shared" si="1781"/>
        <v>-</v>
      </c>
      <c r="S1930" s="209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28" t="str">
        <f t="shared" si="1782"/>
        <v>-</v>
      </c>
      <c r="X1930" s="209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334" t="str">
        <f t="shared" si="1809"/>
        <v>-</v>
      </c>
      <c r="AC1930" s="209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334" t="str">
        <f t="shared" si="1783"/>
        <v>-</v>
      </c>
      <c r="AH1930" s="209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334" t="str">
        <f t="shared" si="1785"/>
        <v>-</v>
      </c>
      <c r="AM1930" s="209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334" t="str">
        <f t="shared" si="1787"/>
        <v>-</v>
      </c>
      <c r="AR1930" s="209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335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335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335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335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335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335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197" t="s">
        <v>1939</v>
      </c>
      <c r="C1931" s="260"/>
      <c r="D1931" s="260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28"/>
      <c r="M1931" s="129"/>
      <c r="N1931" s="130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39" t="str">
        <f t="shared" si="1781"/>
        <v>-</v>
      </c>
      <c r="S1931" s="209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28" t="str">
        <f t="shared" si="1782"/>
        <v>-</v>
      </c>
      <c r="X1931" s="209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334" t="str">
        <f t="shared" si="1809"/>
        <v>-</v>
      </c>
      <c r="AC1931" s="209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334" t="str">
        <f t="shared" si="1783"/>
        <v>-</v>
      </c>
      <c r="AH1931" s="209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334" t="str">
        <f t="shared" si="1785"/>
        <v>-</v>
      </c>
      <c r="AM1931" s="209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334" t="str">
        <f t="shared" si="1787"/>
        <v>-</v>
      </c>
      <c r="AR1931" s="209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335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335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335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335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335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335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197" t="s">
        <v>1940</v>
      </c>
      <c r="C1932" s="260"/>
      <c r="D1932" s="260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28"/>
      <c r="M1932" s="129"/>
      <c r="N1932" s="130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39" t="str">
        <f t="shared" si="1781"/>
        <v>-</v>
      </c>
      <c r="S1932" s="209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28" t="str">
        <f t="shared" si="1782"/>
        <v>-</v>
      </c>
      <c r="X1932" s="209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334" t="str">
        <f t="shared" si="1809"/>
        <v>-</v>
      </c>
      <c r="AC1932" s="209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334" t="str">
        <f t="shared" si="1783"/>
        <v>-</v>
      </c>
      <c r="AH1932" s="209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334" t="str">
        <f t="shared" si="1785"/>
        <v>-</v>
      </c>
      <c r="AM1932" s="209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334" t="str">
        <f t="shared" si="1787"/>
        <v>-</v>
      </c>
      <c r="AR1932" s="209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335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335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335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335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335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335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197" t="s">
        <v>1941</v>
      </c>
      <c r="C1933" s="260"/>
      <c r="D1933" s="260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28"/>
      <c r="M1933" s="129"/>
      <c r="N1933" s="130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39" t="str">
        <f t="shared" si="1781"/>
        <v>-</v>
      </c>
      <c r="S1933" s="209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28" t="str">
        <f t="shared" si="1782"/>
        <v>-</v>
      </c>
      <c r="X1933" s="209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334" t="str">
        <f t="shared" si="1809"/>
        <v>-</v>
      </c>
      <c r="AC1933" s="209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334" t="str">
        <f t="shared" si="1783"/>
        <v>-</v>
      </c>
      <c r="AH1933" s="209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334" t="str">
        <f t="shared" si="1785"/>
        <v>-</v>
      </c>
      <c r="AM1933" s="209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334" t="str">
        <f t="shared" si="1787"/>
        <v>-</v>
      </c>
      <c r="AR1933" s="209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335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335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335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335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335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335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197" t="s">
        <v>1942</v>
      </c>
      <c r="C1934" s="260"/>
      <c r="D1934" s="260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28"/>
      <c r="M1934" s="129"/>
      <c r="N1934" s="130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39" t="str">
        <f t="shared" si="1781"/>
        <v>-</v>
      </c>
      <c r="S1934" s="209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28" t="str">
        <f t="shared" si="1782"/>
        <v>-</v>
      </c>
      <c r="X1934" s="209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334" t="str">
        <f t="shared" si="1809"/>
        <v>-</v>
      </c>
      <c r="AC1934" s="209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334" t="str">
        <f t="shared" si="1783"/>
        <v>-</v>
      </c>
      <c r="AH1934" s="209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334" t="str">
        <f t="shared" si="1785"/>
        <v>-</v>
      </c>
      <c r="AM1934" s="209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334" t="str">
        <f t="shared" si="1787"/>
        <v>-</v>
      </c>
      <c r="AR1934" s="209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335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335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335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335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335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335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197" t="s">
        <v>1943</v>
      </c>
      <c r="C1935" s="260"/>
      <c r="D1935" s="260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28"/>
      <c r="M1935" s="129"/>
      <c r="N1935" s="130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39" t="str">
        <f t="shared" si="1781"/>
        <v>-</v>
      </c>
      <c r="S1935" s="209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28" t="str">
        <f t="shared" si="1782"/>
        <v>-</v>
      </c>
      <c r="X1935" s="209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334" t="str">
        <f t="shared" si="1809"/>
        <v>-</v>
      </c>
      <c r="AC1935" s="209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334" t="str">
        <f t="shared" si="1783"/>
        <v>-</v>
      </c>
      <c r="AH1935" s="209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334" t="str">
        <f t="shared" si="1785"/>
        <v>-</v>
      </c>
      <c r="AM1935" s="209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334" t="str">
        <f t="shared" si="1787"/>
        <v>-</v>
      </c>
      <c r="AR1935" s="209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335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335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335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335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335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335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197" t="s">
        <v>1944</v>
      </c>
      <c r="C1936" s="260"/>
      <c r="D1936" s="260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28"/>
      <c r="M1936" s="129"/>
      <c r="N1936" s="130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39" t="str">
        <f t="shared" si="1781"/>
        <v>-</v>
      </c>
      <c r="S1936" s="209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28" t="str">
        <f t="shared" si="1782"/>
        <v>-</v>
      </c>
      <c r="X1936" s="209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334" t="str">
        <f t="shared" si="1809"/>
        <v>-</v>
      </c>
      <c r="AC1936" s="209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334" t="str">
        <f t="shared" si="1783"/>
        <v>-</v>
      </c>
      <c r="AH1936" s="209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334" t="str">
        <f t="shared" si="1785"/>
        <v>-</v>
      </c>
      <c r="AM1936" s="209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334" t="str">
        <f t="shared" si="1787"/>
        <v>-</v>
      </c>
      <c r="AR1936" s="209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335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335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335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335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335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335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197" t="s">
        <v>1945</v>
      </c>
      <c r="C1937" s="260"/>
      <c r="D1937" s="260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28"/>
      <c r="M1937" s="129"/>
      <c r="N1937" s="130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39" t="str">
        <f t="shared" si="1781"/>
        <v>-</v>
      </c>
      <c r="S1937" s="209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28" t="str">
        <f t="shared" si="1782"/>
        <v>-</v>
      </c>
      <c r="X1937" s="209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334" t="str">
        <f t="shared" si="1809"/>
        <v>-</v>
      </c>
      <c r="AC1937" s="209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334" t="str">
        <f t="shared" si="1783"/>
        <v>-</v>
      </c>
      <c r="AH1937" s="209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334" t="str">
        <f t="shared" si="1785"/>
        <v>-</v>
      </c>
      <c r="AM1937" s="209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334" t="str">
        <f t="shared" si="1787"/>
        <v>-</v>
      </c>
      <c r="AR1937" s="209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335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335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335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335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335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335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197" t="s">
        <v>1946</v>
      </c>
      <c r="C1938" s="260"/>
      <c r="D1938" s="260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28"/>
      <c r="M1938" s="129"/>
      <c r="N1938" s="130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39" t="str">
        <f t="shared" si="1781"/>
        <v>-</v>
      </c>
      <c r="S1938" s="209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28" t="str">
        <f t="shared" si="1782"/>
        <v>-</v>
      </c>
      <c r="X1938" s="209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334" t="str">
        <f t="shared" si="1809"/>
        <v>-</v>
      </c>
      <c r="AC1938" s="209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334" t="str">
        <f t="shared" si="1783"/>
        <v>-</v>
      </c>
      <c r="AH1938" s="209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334" t="str">
        <f t="shared" si="1785"/>
        <v>-</v>
      </c>
      <c r="AM1938" s="209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334" t="str">
        <f t="shared" si="1787"/>
        <v>-</v>
      </c>
      <c r="AR1938" s="209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335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335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335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335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335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335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197" t="s">
        <v>1947</v>
      </c>
      <c r="C1939" s="260"/>
      <c r="D1939" s="260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28"/>
      <c r="M1939" s="129"/>
      <c r="N1939" s="130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39" t="str">
        <f t="shared" si="1781"/>
        <v>-</v>
      </c>
      <c r="S1939" s="209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28" t="str">
        <f t="shared" si="1782"/>
        <v>-</v>
      </c>
      <c r="X1939" s="209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334" t="str">
        <f t="shared" si="1809"/>
        <v>-</v>
      </c>
      <c r="AC1939" s="209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334" t="str">
        <f t="shared" si="1783"/>
        <v>-</v>
      </c>
      <c r="AH1939" s="209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334" t="str">
        <f t="shared" si="1785"/>
        <v>-</v>
      </c>
      <c r="AM1939" s="209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334" t="str">
        <f t="shared" si="1787"/>
        <v>-</v>
      </c>
      <c r="AR1939" s="209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335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335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335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335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335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335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197" t="s">
        <v>1948</v>
      </c>
      <c r="C1940" s="260"/>
      <c r="D1940" s="260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28"/>
      <c r="M1940" s="129"/>
      <c r="N1940" s="130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39" t="str">
        <f t="shared" si="1781"/>
        <v>-</v>
      </c>
      <c r="S1940" s="209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28" t="str">
        <f t="shared" si="1782"/>
        <v>-</v>
      </c>
      <c r="X1940" s="209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334" t="str">
        <f t="shared" si="1809"/>
        <v>-</v>
      </c>
      <c r="AC1940" s="209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334" t="str">
        <f t="shared" si="1783"/>
        <v>-</v>
      </c>
      <c r="AH1940" s="209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334" t="str">
        <f t="shared" si="1785"/>
        <v>-</v>
      </c>
      <c r="AM1940" s="209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334" t="str">
        <f t="shared" si="1787"/>
        <v>-</v>
      </c>
      <c r="AR1940" s="209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335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335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335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335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335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335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197" t="s">
        <v>1949</v>
      </c>
      <c r="C1941" s="260"/>
      <c r="D1941" s="260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28"/>
      <c r="M1941" s="129"/>
      <c r="N1941" s="130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39" t="str">
        <f t="shared" si="1781"/>
        <v>-</v>
      </c>
      <c r="S1941" s="209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28" t="str">
        <f t="shared" si="1782"/>
        <v>-</v>
      </c>
      <c r="X1941" s="209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334" t="str">
        <f t="shared" si="1809"/>
        <v>-</v>
      </c>
      <c r="AC1941" s="209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334" t="str">
        <f t="shared" si="1783"/>
        <v>-</v>
      </c>
      <c r="AH1941" s="209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334" t="str">
        <f t="shared" si="1785"/>
        <v>-</v>
      </c>
      <c r="AM1941" s="209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334" t="str">
        <f t="shared" si="1787"/>
        <v>-</v>
      </c>
      <c r="AR1941" s="209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335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335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335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335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335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335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197" t="s">
        <v>1950</v>
      </c>
      <c r="C1942" s="260"/>
      <c r="D1942" s="260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28"/>
      <c r="M1942" s="129"/>
      <c r="N1942" s="130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39" t="str">
        <f t="shared" si="1781"/>
        <v>-</v>
      </c>
      <c r="S1942" s="209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28" t="str">
        <f t="shared" si="1782"/>
        <v>-</v>
      </c>
      <c r="X1942" s="209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334" t="str">
        <f t="shared" si="1809"/>
        <v>-</v>
      </c>
      <c r="AC1942" s="209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334" t="str">
        <f t="shared" si="1783"/>
        <v>-</v>
      </c>
      <c r="AH1942" s="209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334" t="str">
        <f t="shared" si="1785"/>
        <v>-</v>
      </c>
      <c r="AM1942" s="209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334" t="str">
        <f t="shared" si="1787"/>
        <v>-</v>
      </c>
      <c r="AR1942" s="209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335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335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335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335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335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335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197" t="s">
        <v>1951</v>
      </c>
      <c r="C1943" s="260"/>
      <c r="D1943" s="260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28"/>
      <c r="M1943" s="129"/>
      <c r="N1943" s="130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39" t="str">
        <f t="shared" si="1781"/>
        <v>-</v>
      </c>
      <c r="S1943" s="209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28" t="str">
        <f t="shared" si="1782"/>
        <v>-</v>
      </c>
      <c r="X1943" s="209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334" t="str">
        <f t="shared" si="1809"/>
        <v>-</v>
      </c>
      <c r="AC1943" s="209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334" t="str">
        <f t="shared" si="1783"/>
        <v>-</v>
      </c>
      <c r="AH1943" s="209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334" t="str">
        <f t="shared" si="1785"/>
        <v>-</v>
      </c>
      <c r="AM1943" s="209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334" t="str">
        <f t="shared" si="1787"/>
        <v>-</v>
      </c>
      <c r="AR1943" s="209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335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335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335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335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335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335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197" t="s">
        <v>1952</v>
      </c>
      <c r="C1944" s="260"/>
      <c r="D1944" s="260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28"/>
      <c r="M1944" s="129"/>
      <c r="N1944" s="130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39" t="str">
        <f t="shared" si="1781"/>
        <v>-</v>
      </c>
      <c r="S1944" s="209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28" t="str">
        <f t="shared" si="1782"/>
        <v>-</v>
      </c>
      <c r="X1944" s="209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334" t="str">
        <f t="shared" si="1809"/>
        <v>-</v>
      </c>
      <c r="AC1944" s="209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334" t="str">
        <f t="shared" si="1783"/>
        <v>-</v>
      </c>
      <c r="AH1944" s="209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334" t="str">
        <f t="shared" si="1785"/>
        <v>-</v>
      </c>
      <c r="AM1944" s="209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334" t="str">
        <f t="shared" si="1787"/>
        <v>-</v>
      </c>
      <c r="AR1944" s="209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335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335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335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335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335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335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197" t="s">
        <v>1953</v>
      </c>
      <c r="C1945" s="260"/>
      <c r="D1945" s="260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28"/>
      <c r="M1945" s="129"/>
      <c r="N1945" s="130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39" t="str">
        <f t="shared" si="1781"/>
        <v>-</v>
      </c>
      <c r="S1945" s="209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28" t="str">
        <f t="shared" si="1782"/>
        <v>-</v>
      </c>
      <c r="X1945" s="209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334" t="str">
        <f t="shared" si="1809"/>
        <v>-</v>
      </c>
      <c r="AC1945" s="209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334" t="str">
        <f t="shared" si="1783"/>
        <v>-</v>
      </c>
      <c r="AH1945" s="209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334" t="str">
        <f t="shared" si="1785"/>
        <v>-</v>
      </c>
      <c r="AM1945" s="209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334" t="str">
        <f t="shared" si="1787"/>
        <v>-</v>
      </c>
      <c r="AR1945" s="209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335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335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335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335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335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335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197" t="s">
        <v>1954</v>
      </c>
      <c r="C1946" s="260"/>
      <c r="D1946" s="260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28"/>
      <c r="M1946" s="129"/>
      <c r="N1946" s="130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39" t="str">
        <f t="shared" si="1781"/>
        <v>-</v>
      </c>
      <c r="S1946" s="209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28" t="str">
        <f t="shared" si="1782"/>
        <v>-</v>
      </c>
      <c r="X1946" s="209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334" t="str">
        <f t="shared" si="1809"/>
        <v>-</v>
      </c>
      <c r="AC1946" s="209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334" t="str">
        <f t="shared" si="1783"/>
        <v>-</v>
      </c>
      <c r="AH1946" s="209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334" t="str">
        <f t="shared" si="1785"/>
        <v>-</v>
      </c>
      <c r="AM1946" s="209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334" t="str">
        <f t="shared" si="1787"/>
        <v>-</v>
      </c>
      <c r="AR1946" s="209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335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335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335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335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335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335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197" t="s">
        <v>1955</v>
      </c>
      <c r="C1947" s="260"/>
      <c r="D1947" s="260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28"/>
      <c r="M1947" s="129"/>
      <c r="N1947" s="130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39" t="str">
        <f t="shared" si="1781"/>
        <v>-</v>
      </c>
      <c r="S1947" s="209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28" t="str">
        <f t="shared" si="1782"/>
        <v>-</v>
      </c>
      <c r="X1947" s="209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334" t="str">
        <f t="shared" si="1809"/>
        <v>-</v>
      </c>
      <c r="AC1947" s="209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334" t="str">
        <f t="shared" si="1783"/>
        <v>-</v>
      </c>
      <c r="AH1947" s="209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334" t="str">
        <f t="shared" si="1785"/>
        <v>-</v>
      </c>
      <c r="AM1947" s="209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334" t="str">
        <f t="shared" si="1787"/>
        <v>-</v>
      </c>
      <c r="AR1947" s="209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335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335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335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335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335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335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197" t="s">
        <v>1956</v>
      </c>
      <c r="C1948" s="260"/>
      <c r="D1948" s="260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28"/>
      <c r="M1948" s="129"/>
      <c r="N1948" s="130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39" t="str">
        <f t="shared" si="1781"/>
        <v>-</v>
      </c>
      <c r="S1948" s="209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28" t="str">
        <f t="shared" si="1782"/>
        <v>-</v>
      </c>
      <c r="X1948" s="209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334" t="str">
        <f t="shared" si="1809"/>
        <v>-</v>
      </c>
      <c r="AC1948" s="209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334" t="str">
        <f t="shared" si="1783"/>
        <v>-</v>
      </c>
      <c r="AH1948" s="209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334" t="str">
        <f t="shared" si="1785"/>
        <v>-</v>
      </c>
      <c r="AM1948" s="209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334" t="str">
        <f t="shared" si="1787"/>
        <v>-</v>
      </c>
      <c r="AR1948" s="209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335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335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335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335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335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335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197" t="s">
        <v>1957</v>
      </c>
      <c r="C1949" s="260"/>
      <c r="D1949" s="260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28"/>
      <c r="M1949" s="129"/>
      <c r="N1949" s="130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39" t="str">
        <f t="shared" si="1781"/>
        <v>-</v>
      </c>
      <c r="S1949" s="209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28" t="str">
        <f t="shared" si="1782"/>
        <v>-</v>
      </c>
      <c r="X1949" s="209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334" t="str">
        <f t="shared" si="1809"/>
        <v>-</v>
      </c>
      <c r="AC1949" s="209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334" t="str">
        <f t="shared" si="1783"/>
        <v>-</v>
      </c>
      <c r="AH1949" s="209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334" t="str">
        <f t="shared" si="1785"/>
        <v>-</v>
      </c>
      <c r="AM1949" s="209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334" t="str">
        <f t="shared" si="1787"/>
        <v>-</v>
      </c>
      <c r="AR1949" s="209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335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335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335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335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335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335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197" t="s">
        <v>1958</v>
      </c>
      <c r="C1950" s="260"/>
      <c r="D1950" s="260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28"/>
      <c r="M1950" s="129"/>
      <c r="N1950" s="130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39" t="str">
        <f t="shared" si="1781"/>
        <v>-</v>
      </c>
      <c r="S1950" s="209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28" t="str">
        <f t="shared" si="1782"/>
        <v>-</v>
      </c>
      <c r="X1950" s="209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334" t="str">
        <f t="shared" si="1809"/>
        <v>-</v>
      </c>
      <c r="AC1950" s="209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334" t="str">
        <f t="shared" si="1783"/>
        <v>-</v>
      </c>
      <c r="AH1950" s="209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334" t="str">
        <f t="shared" si="1785"/>
        <v>-</v>
      </c>
      <c r="AM1950" s="209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334" t="str">
        <f t="shared" si="1787"/>
        <v>-</v>
      </c>
      <c r="AR1950" s="209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335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335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335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335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335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335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197" t="s">
        <v>1959</v>
      </c>
      <c r="C1951" s="260"/>
      <c r="D1951" s="260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28"/>
      <c r="M1951" s="129"/>
      <c r="N1951" s="130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39" t="str">
        <f t="shared" si="1781"/>
        <v>-</v>
      </c>
      <c r="S1951" s="209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28" t="str">
        <f t="shared" si="1782"/>
        <v>-</v>
      </c>
      <c r="X1951" s="209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334" t="str">
        <f t="shared" si="1809"/>
        <v>-</v>
      </c>
      <c r="AC1951" s="209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334" t="str">
        <f t="shared" si="1783"/>
        <v>-</v>
      </c>
      <c r="AH1951" s="209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334" t="str">
        <f t="shared" si="1785"/>
        <v>-</v>
      </c>
      <c r="AM1951" s="209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334" t="str">
        <f t="shared" si="1787"/>
        <v>-</v>
      </c>
      <c r="AR1951" s="209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335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335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335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335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335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335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197" t="s">
        <v>1960</v>
      </c>
      <c r="C1952" s="260"/>
      <c r="D1952" s="260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28"/>
      <c r="M1952" s="129"/>
      <c r="N1952" s="130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39" t="str">
        <f t="shared" si="1781"/>
        <v>-</v>
      </c>
      <c r="S1952" s="209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28" t="str">
        <f t="shared" si="1782"/>
        <v>-</v>
      </c>
      <c r="X1952" s="209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334" t="str">
        <f t="shared" si="1809"/>
        <v>-</v>
      </c>
      <c r="AC1952" s="209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334" t="str">
        <f t="shared" si="1783"/>
        <v>-</v>
      </c>
      <c r="AH1952" s="209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334" t="str">
        <f t="shared" si="1785"/>
        <v>-</v>
      </c>
      <c r="AM1952" s="209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334" t="str">
        <f t="shared" si="1787"/>
        <v>-</v>
      </c>
      <c r="AR1952" s="209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335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335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335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335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335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335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197" t="s">
        <v>1961</v>
      </c>
      <c r="C1953" s="260"/>
      <c r="D1953" s="260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28"/>
      <c r="M1953" s="129"/>
      <c r="N1953" s="130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39" t="str">
        <f t="shared" si="1781"/>
        <v>-</v>
      </c>
      <c r="S1953" s="209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28" t="str">
        <f t="shared" si="1782"/>
        <v>-</v>
      </c>
      <c r="X1953" s="209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334" t="str">
        <f t="shared" si="1809"/>
        <v>-</v>
      </c>
      <c r="AC1953" s="209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334" t="str">
        <f t="shared" si="1783"/>
        <v>-</v>
      </c>
      <c r="AH1953" s="209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334" t="str">
        <f t="shared" si="1785"/>
        <v>-</v>
      </c>
      <c r="AM1953" s="209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334" t="str">
        <f t="shared" si="1787"/>
        <v>-</v>
      </c>
      <c r="AR1953" s="209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335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335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335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335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335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335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197" t="s">
        <v>1962</v>
      </c>
      <c r="C1954" s="260"/>
      <c r="D1954" s="260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28"/>
      <c r="M1954" s="129"/>
      <c r="N1954" s="130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39" t="str">
        <f t="shared" si="1781"/>
        <v>-</v>
      </c>
      <c r="S1954" s="209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28" t="str">
        <f t="shared" si="1782"/>
        <v>-</v>
      </c>
      <c r="X1954" s="209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334" t="str">
        <f t="shared" si="1809"/>
        <v>-</v>
      </c>
      <c r="AC1954" s="209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334" t="str">
        <f t="shared" si="1783"/>
        <v>-</v>
      </c>
      <c r="AH1954" s="209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334" t="str">
        <f t="shared" si="1785"/>
        <v>-</v>
      </c>
      <c r="AM1954" s="209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334" t="str">
        <f t="shared" si="1787"/>
        <v>-</v>
      </c>
      <c r="AR1954" s="209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335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335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335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335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335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335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197" t="s">
        <v>1963</v>
      </c>
      <c r="C1955" s="260"/>
      <c r="D1955" s="260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28"/>
      <c r="M1955" s="129"/>
      <c r="N1955" s="130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39" t="str">
        <f t="shared" si="1781"/>
        <v>-</v>
      </c>
      <c r="S1955" s="209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28" t="str">
        <f t="shared" si="1782"/>
        <v>-</v>
      </c>
      <c r="X1955" s="209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334" t="str">
        <f t="shared" si="1809"/>
        <v>-</v>
      </c>
      <c r="AC1955" s="209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334" t="str">
        <f t="shared" si="1783"/>
        <v>-</v>
      </c>
      <c r="AH1955" s="209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334" t="str">
        <f t="shared" si="1785"/>
        <v>-</v>
      </c>
      <c r="AM1955" s="209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334" t="str">
        <f t="shared" si="1787"/>
        <v>-</v>
      </c>
      <c r="AR1955" s="209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335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335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335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335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335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335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197" t="s">
        <v>1964</v>
      </c>
      <c r="C1956" s="260"/>
      <c r="D1956" s="260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28"/>
      <c r="M1956" s="129"/>
      <c r="N1956" s="130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39" t="str">
        <f t="shared" ref="R1956:R2019" si="1841">IF(AND($C1956&gt;0,$F1956="Electricité",$D1956&lt;DATEVALUE("30/06/2023")),P1956,"-")</f>
        <v>-</v>
      </c>
      <c r="S1956" s="209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28" t="str">
        <f t="shared" ref="W1956:X2019" si="1842">IF(AND($C1956&gt;0,$F1956="Electricité",$D1956&lt;DATEVALUE("30/06/2023")),U1956,"-")</f>
        <v>-</v>
      </c>
      <c r="X1956" s="209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334" t="str">
        <f t="shared" si="1809"/>
        <v>-</v>
      </c>
      <c r="AC1956" s="209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334" t="str">
        <f t="shared" ref="AG1956:AG2019" si="1843">IF(AND($C1956&gt;0,$F1956="Electricité",$D1956&lt;DATEVALUE("30/06/2023")),AE1956,"-")</f>
        <v>-</v>
      </c>
      <c r="AH1956" s="209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334" t="str">
        <f t="shared" ref="AL1956:AL2019" si="1845">IF(AND($C1956&gt;0,$F1956="Electricité",$D1956&lt;DATEVALUE("30/06/2023")),AJ1956,"-")</f>
        <v>-</v>
      </c>
      <c r="AM1956" s="209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334" t="str">
        <f t="shared" ref="AQ1956:AQ2019" si="1847">IF(AND($C1956&gt;0,$F1956="Electricité",$D1956&lt;DATEVALUE("30/06/2023")),AO1956,"-")</f>
        <v>-</v>
      </c>
      <c r="AR1956" s="209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335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335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335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335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335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335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197" t="s">
        <v>1965</v>
      </c>
      <c r="C1957" s="260"/>
      <c r="D1957" s="260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28"/>
      <c r="M1957" s="129"/>
      <c r="N1957" s="130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39" t="str">
        <f t="shared" si="1841"/>
        <v>-</v>
      </c>
      <c r="S1957" s="209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28" t="str">
        <f t="shared" si="1842"/>
        <v>-</v>
      </c>
      <c r="X1957" s="209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334" t="str">
        <f t="shared" ref="AB1957:AC2020" si="1869">IF(AND($C1957&gt;0,$F1957="Electricité",$D1957&lt;DATEVALUE("30/06/2023")),Z1957,"-")</f>
        <v>-</v>
      </c>
      <c r="AC1957" s="209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334" t="str">
        <f t="shared" si="1843"/>
        <v>-</v>
      </c>
      <c r="AH1957" s="209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334" t="str">
        <f t="shared" si="1845"/>
        <v>-</v>
      </c>
      <c r="AM1957" s="209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334" t="str">
        <f t="shared" si="1847"/>
        <v>-</v>
      </c>
      <c r="AR1957" s="209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335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335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335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335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335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335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197" t="s">
        <v>1966</v>
      </c>
      <c r="C1958" s="260"/>
      <c r="D1958" s="260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28"/>
      <c r="M1958" s="129"/>
      <c r="N1958" s="130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39" t="str">
        <f t="shared" si="1841"/>
        <v>-</v>
      </c>
      <c r="S1958" s="209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28" t="str">
        <f t="shared" si="1842"/>
        <v>-</v>
      </c>
      <c r="X1958" s="209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334" t="str">
        <f t="shared" si="1869"/>
        <v>-</v>
      </c>
      <c r="AC1958" s="209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334" t="str">
        <f t="shared" si="1843"/>
        <v>-</v>
      </c>
      <c r="AH1958" s="209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334" t="str">
        <f t="shared" si="1845"/>
        <v>-</v>
      </c>
      <c r="AM1958" s="209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334" t="str">
        <f t="shared" si="1847"/>
        <v>-</v>
      </c>
      <c r="AR1958" s="209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335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335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335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335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335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335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197" t="s">
        <v>1967</v>
      </c>
      <c r="C1959" s="260"/>
      <c r="D1959" s="260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28"/>
      <c r="M1959" s="129"/>
      <c r="N1959" s="130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39" t="str">
        <f t="shared" si="1841"/>
        <v>-</v>
      </c>
      <c r="S1959" s="209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28" t="str">
        <f t="shared" si="1842"/>
        <v>-</v>
      </c>
      <c r="X1959" s="209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334" t="str">
        <f t="shared" si="1869"/>
        <v>-</v>
      </c>
      <c r="AC1959" s="209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334" t="str">
        <f t="shared" si="1843"/>
        <v>-</v>
      </c>
      <c r="AH1959" s="209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334" t="str">
        <f t="shared" si="1845"/>
        <v>-</v>
      </c>
      <c r="AM1959" s="209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334" t="str">
        <f t="shared" si="1847"/>
        <v>-</v>
      </c>
      <c r="AR1959" s="209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335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335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335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335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335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335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197" t="s">
        <v>1968</v>
      </c>
      <c r="C1960" s="260"/>
      <c r="D1960" s="260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28"/>
      <c r="M1960" s="129"/>
      <c r="N1960" s="130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39" t="str">
        <f t="shared" si="1841"/>
        <v>-</v>
      </c>
      <c r="S1960" s="209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28" t="str">
        <f t="shared" si="1842"/>
        <v>-</v>
      </c>
      <c r="X1960" s="209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334" t="str">
        <f t="shared" si="1869"/>
        <v>-</v>
      </c>
      <c r="AC1960" s="209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334" t="str">
        <f t="shared" si="1843"/>
        <v>-</v>
      </c>
      <c r="AH1960" s="209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334" t="str">
        <f t="shared" si="1845"/>
        <v>-</v>
      </c>
      <c r="AM1960" s="209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334" t="str">
        <f t="shared" si="1847"/>
        <v>-</v>
      </c>
      <c r="AR1960" s="209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335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335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335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335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335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335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197" t="s">
        <v>1969</v>
      </c>
      <c r="C1961" s="260"/>
      <c r="D1961" s="260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28"/>
      <c r="M1961" s="129"/>
      <c r="N1961" s="130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39" t="str">
        <f t="shared" si="1841"/>
        <v>-</v>
      </c>
      <c r="S1961" s="209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28" t="str">
        <f t="shared" si="1842"/>
        <v>-</v>
      </c>
      <c r="X1961" s="209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334" t="str">
        <f t="shared" si="1869"/>
        <v>-</v>
      </c>
      <c r="AC1961" s="209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334" t="str">
        <f t="shared" si="1843"/>
        <v>-</v>
      </c>
      <c r="AH1961" s="209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334" t="str">
        <f t="shared" si="1845"/>
        <v>-</v>
      </c>
      <c r="AM1961" s="209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334" t="str">
        <f t="shared" si="1847"/>
        <v>-</v>
      </c>
      <c r="AR1961" s="209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335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335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335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335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335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335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197" t="s">
        <v>1970</v>
      </c>
      <c r="C1962" s="260"/>
      <c r="D1962" s="260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28"/>
      <c r="M1962" s="129"/>
      <c r="N1962" s="130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39" t="str">
        <f t="shared" si="1841"/>
        <v>-</v>
      </c>
      <c r="S1962" s="209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28" t="str">
        <f t="shared" si="1842"/>
        <v>-</v>
      </c>
      <c r="X1962" s="209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334" t="str">
        <f t="shared" si="1869"/>
        <v>-</v>
      </c>
      <c r="AC1962" s="209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334" t="str">
        <f t="shared" si="1843"/>
        <v>-</v>
      </c>
      <c r="AH1962" s="209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334" t="str">
        <f t="shared" si="1845"/>
        <v>-</v>
      </c>
      <c r="AM1962" s="209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334" t="str">
        <f t="shared" si="1847"/>
        <v>-</v>
      </c>
      <c r="AR1962" s="209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335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335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335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335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335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335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197" t="s">
        <v>1971</v>
      </c>
      <c r="C1963" s="260"/>
      <c r="D1963" s="260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28"/>
      <c r="M1963" s="129"/>
      <c r="N1963" s="130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39" t="str">
        <f t="shared" si="1841"/>
        <v>-</v>
      </c>
      <c r="S1963" s="209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28" t="str">
        <f t="shared" si="1842"/>
        <v>-</v>
      </c>
      <c r="X1963" s="209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334" t="str">
        <f t="shared" si="1869"/>
        <v>-</v>
      </c>
      <c r="AC1963" s="209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334" t="str">
        <f t="shared" si="1843"/>
        <v>-</v>
      </c>
      <c r="AH1963" s="209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334" t="str">
        <f t="shared" si="1845"/>
        <v>-</v>
      </c>
      <c r="AM1963" s="209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334" t="str">
        <f t="shared" si="1847"/>
        <v>-</v>
      </c>
      <c r="AR1963" s="209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335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335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335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335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335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335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197" t="s">
        <v>1972</v>
      </c>
      <c r="C1964" s="260"/>
      <c r="D1964" s="260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28"/>
      <c r="M1964" s="129"/>
      <c r="N1964" s="130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39" t="str">
        <f t="shared" si="1841"/>
        <v>-</v>
      </c>
      <c r="S1964" s="209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28" t="str">
        <f t="shared" si="1842"/>
        <v>-</v>
      </c>
      <c r="X1964" s="209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334" t="str">
        <f t="shared" si="1869"/>
        <v>-</v>
      </c>
      <c r="AC1964" s="209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334" t="str">
        <f t="shared" si="1843"/>
        <v>-</v>
      </c>
      <c r="AH1964" s="209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334" t="str">
        <f t="shared" si="1845"/>
        <v>-</v>
      </c>
      <c r="AM1964" s="209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334" t="str">
        <f t="shared" si="1847"/>
        <v>-</v>
      </c>
      <c r="AR1964" s="209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335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335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335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335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335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335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197" t="s">
        <v>1973</v>
      </c>
      <c r="C1965" s="260"/>
      <c r="D1965" s="260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28"/>
      <c r="M1965" s="129"/>
      <c r="N1965" s="130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39" t="str">
        <f t="shared" si="1841"/>
        <v>-</v>
      </c>
      <c r="S1965" s="209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28" t="str">
        <f t="shared" si="1842"/>
        <v>-</v>
      </c>
      <c r="X1965" s="209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334" t="str">
        <f t="shared" si="1869"/>
        <v>-</v>
      </c>
      <c r="AC1965" s="209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334" t="str">
        <f t="shared" si="1843"/>
        <v>-</v>
      </c>
      <c r="AH1965" s="209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334" t="str">
        <f t="shared" si="1845"/>
        <v>-</v>
      </c>
      <c r="AM1965" s="209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334" t="str">
        <f t="shared" si="1847"/>
        <v>-</v>
      </c>
      <c r="AR1965" s="209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335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335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335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335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335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335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197" t="s">
        <v>1974</v>
      </c>
      <c r="C1966" s="260"/>
      <c r="D1966" s="260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28"/>
      <c r="M1966" s="129"/>
      <c r="N1966" s="130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39" t="str">
        <f t="shared" si="1841"/>
        <v>-</v>
      </c>
      <c r="S1966" s="209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28" t="str">
        <f t="shared" si="1842"/>
        <v>-</v>
      </c>
      <c r="X1966" s="209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334" t="str">
        <f t="shared" si="1869"/>
        <v>-</v>
      </c>
      <c r="AC1966" s="209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334" t="str">
        <f t="shared" si="1843"/>
        <v>-</v>
      </c>
      <c r="AH1966" s="209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334" t="str">
        <f t="shared" si="1845"/>
        <v>-</v>
      </c>
      <c r="AM1966" s="209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334" t="str">
        <f t="shared" si="1847"/>
        <v>-</v>
      </c>
      <c r="AR1966" s="209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335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335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335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335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335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335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197" t="s">
        <v>1975</v>
      </c>
      <c r="C1967" s="260"/>
      <c r="D1967" s="260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28"/>
      <c r="M1967" s="129"/>
      <c r="N1967" s="130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39" t="str">
        <f t="shared" si="1841"/>
        <v>-</v>
      </c>
      <c r="S1967" s="209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28" t="str">
        <f t="shared" si="1842"/>
        <v>-</v>
      </c>
      <c r="X1967" s="209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334" t="str">
        <f t="shared" si="1869"/>
        <v>-</v>
      </c>
      <c r="AC1967" s="209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334" t="str">
        <f t="shared" si="1843"/>
        <v>-</v>
      </c>
      <c r="AH1967" s="209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334" t="str">
        <f t="shared" si="1845"/>
        <v>-</v>
      </c>
      <c r="AM1967" s="209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334" t="str">
        <f t="shared" si="1847"/>
        <v>-</v>
      </c>
      <c r="AR1967" s="209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335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335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335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335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335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335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197" t="s">
        <v>1976</v>
      </c>
      <c r="C1968" s="260"/>
      <c r="D1968" s="260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28"/>
      <c r="M1968" s="129"/>
      <c r="N1968" s="130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39" t="str">
        <f t="shared" si="1841"/>
        <v>-</v>
      </c>
      <c r="S1968" s="209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28" t="str">
        <f t="shared" si="1842"/>
        <v>-</v>
      </c>
      <c r="X1968" s="209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334" t="str">
        <f t="shared" si="1869"/>
        <v>-</v>
      </c>
      <c r="AC1968" s="209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334" t="str">
        <f t="shared" si="1843"/>
        <v>-</v>
      </c>
      <c r="AH1968" s="209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334" t="str">
        <f t="shared" si="1845"/>
        <v>-</v>
      </c>
      <c r="AM1968" s="209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334" t="str">
        <f t="shared" si="1847"/>
        <v>-</v>
      </c>
      <c r="AR1968" s="209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335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335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335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335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335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335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197" t="s">
        <v>1977</v>
      </c>
      <c r="C1969" s="260"/>
      <c r="D1969" s="260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28"/>
      <c r="M1969" s="129"/>
      <c r="N1969" s="130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39" t="str">
        <f t="shared" si="1841"/>
        <v>-</v>
      </c>
      <c r="S1969" s="209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28" t="str">
        <f t="shared" si="1842"/>
        <v>-</v>
      </c>
      <c r="X1969" s="209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334" t="str">
        <f t="shared" si="1869"/>
        <v>-</v>
      </c>
      <c r="AC1969" s="209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334" t="str">
        <f t="shared" si="1843"/>
        <v>-</v>
      </c>
      <c r="AH1969" s="209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334" t="str">
        <f t="shared" si="1845"/>
        <v>-</v>
      </c>
      <c r="AM1969" s="209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334" t="str">
        <f t="shared" si="1847"/>
        <v>-</v>
      </c>
      <c r="AR1969" s="209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335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335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335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335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335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335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197" t="s">
        <v>1978</v>
      </c>
      <c r="C1970" s="260"/>
      <c r="D1970" s="260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28"/>
      <c r="M1970" s="129"/>
      <c r="N1970" s="130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39" t="str">
        <f t="shared" si="1841"/>
        <v>-</v>
      </c>
      <c r="S1970" s="209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28" t="str">
        <f t="shared" si="1842"/>
        <v>-</v>
      </c>
      <c r="X1970" s="209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334" t="str">
        <f t="shared" si="1869"/>
        <v>-</v>
      </c>
      <c r="AC1970" s="209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334" t="str">
        <f t="shared" si="1843"/>
        <v>-</v>
      </c>
      <c r="AH1970" s="209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334" t="str">
        <f t="shared" si="1845"/>
        <v>-</v>
      </c>
      <c r="AM1970" s="209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334" t="str">
        <f t="shared" si="1847"/>
        <v>-</v>
      </c>
      <c r="AR1970" s="209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335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335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335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335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335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335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197" t="s">
        <v>1979</v>
      </c>
      <c r="C1971" s="260"/>
      <c r="D1971" s="260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28"/>
      <c r="M1971" s="129"/>
      <c r="N1971" s="130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39" t="str">
        <f t="shared" si="1841"/>
        <v>-</v>
      </c>
      <c r="S1971" s="209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28" t="str">
        <f t="shared" si="1842"/>
        <v>-</v>
      </c>
      <c r="X1971" s="209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334" t="str">
        <f t="shared" si="1869"/>
        <v>-</v>
      </c>
      <c r="AC1971" s="209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334" t="str">
        <f t="shared" si="1843"/>
        <v>-</v>
      </c>
      <c r="AH1971" s="209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334" t="str">
        <f t="shared" si="1845"/>
        <v>-</v>
      </c>
      <c r="AM1971" s="209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334" t="str">
        <f t="shared" si="1847"/>
        <v>-</v>
      </c>
      <c r="AR1971" s="209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335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335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335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335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335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335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197" t="s">
        <v>1980</v>
      </c>
      <c r="C1972" s="260"/>
      <c r="D1972" s="260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28"/>
      <c r="M1972" s="129"/>
      <c r="N1972" s="130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39" t="str">
        <f t="shared" si="1841"/>
        <v>-</v>
      </c>
      <c r="S1972" s="209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28" t="str">
        <f t="shared" si="1842"/>
        <v>-</v>
      </c>
      <c r="X1972" s="209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334" t="str">
        <f t="shared" si="1869"/>
        <v>-</v>
      </c>
      <c r="AC1972" s="209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334" t="str">
        <f t="shared" si="1843"/>
        <v>-</v>
      </c>
      <c r="AH1972" s="209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334" t="str">
        <f t="shared" si="1845"/>
        <v>-</v>
      </c>
      <c r="AM1972" s="209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334" t="str">
        <f t="shared" si="1847"/>
        <v>-</v>
      </c>
      <c r="AR1972" s="209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335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335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335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335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335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335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197" t="s">
        <v>1981</v>
      </c>
      <c r="C1973" s="260"/>
      <c r="D1973" s="260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28"/>
      <c r="M1973" s="129"/>
      <c r="N1973" s="130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39" t="str">
        <f t="shared" si="1841"/>
        <v>-</v>
      </c>
      <c r="S1973" s="209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28" t="str">
        <f t="shared" si="1842"/>
        <v>-</v>
      </c>
      <c r="X1973" s="209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334" t="str">
        <f t="shared" si="1869"/>
        <v>-</v>
      </c>
      <c r="AC1973" s="209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334" t="str">
        <f t="shared" si="1843"/>
        <v>-</v>
      </c>
      <c r="AH1973" s="209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334" t="str">
        <f t="shared" si="1845"/>
        <v>-</v>
      </c>
      <c r="AM1973" s="209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334" t="str">
        <f t="shared" si="1847"/>
        <v>-</v>
      </c>
      <c r="AR1973" s="209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335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335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335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335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335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335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197" t="s">
        <v>1982</v>
      </c>
      <c r="C1974" s="260"/>
      <c r="D1974" s="260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28"/>
      <c r="M1974" s="129"/>
      <c r="N1974" s="130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39" t="str">
        <f t="shared" si="1841"/>
        <v>-</v>
      </c>
      <c r="S1974" s="209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28" t="str">
        <f t="shared" si="1842"/>
        <v>-</v>
      </c>
      <c r="X1974" s="209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334" t="str">
        <f t="shared" si="1869"/>
        <v>-</v>
      </c>
      <c r="AC1974" s="209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334" t="str">
        <f t="shared" si="1843"/>
        <v>-</v>
      </c>
      <c r="AH1974" s="209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334" t="str">
        <f t="shared" si="1845"/>
        <v>-</v>
      </c>
      <c r="AM1974" s="209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334" t="str">
        <f t="shared" si="1847"/>
        <v>-</v>
      </c>
      <c r="AR1974" s="209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335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335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335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335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335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335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197" t="s">
        <v>1983</v>
      </c>
      <c r="C1975" s="260"/>
      <c r="D1975" s="260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28"/>
      <c r="M1975" s="129"/>
      <c r="N1975" s="130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39" t="str">
        <f t="shared" si="1841"/>
        <v>-</v>
      </c>
      <c r="S1975" s="209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28" t="str">
        <f t="shared" si="1842"/>
        <v>-</v>
      </c>
      <c r="X1975" s="209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334" t="str">
        <f t="shared" si="1869"/>
        <v>-</v>
      </c>
      <c r="AC1975" s="209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334" t="str">
        <f t="shared" si="1843"/>
        <v>-</v>
      </c>
      <c r="AH1975" s="209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334" t="str">
        <f t="shared" si="1845"/>
        <v>-</v>
      </c>
      <c r="AM1975" s="209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334" t="str">
        <f t="shared" si="1847"/>
        <v>-</v>
      </c>
      <c r="AR1975" s="209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335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335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335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335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335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335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197" t="s">
        <v>1984</v>
      </c>
      <c r="C1976" s="260"/>
      <c r="D1976" s="260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28"/>
      <c r="M1976" s="129"/>
      <c r="N1976" s="130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39" t="str">
        <f t="shared" si="1841"/>
        <v>-</v>
      </c>
      <c r="S1976" s="209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28" t="str">
        <f t="shared" si="1842"/>
        <v>-</v>
      </c>
      <c r="X1976" s="209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334" t="str">
        <f t="shared" si="1869"/>
        <v>-</v>
      </c>
      <c r="AC1976" s="209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334" t="str">
        <f t="shared" si="1843"/>
        <v>-</v>
      </c>
      <c r="AH1976" s="209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334" t="str">
        <f t="shared" si="1845"/>
        <v>-</v>
      </c>
      <c r="AM1976" s="209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334" t="str">
        <f t="shared" si="1847"/>
        <v>-</v>
      </c>
      <c r="AR1976" s="209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335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335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335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335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335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335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197" t="s">
        <v>1985</v>
      </c>
      <c r="C1977" s="260"/>
      <c r="D1977" s="260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28"/>
      <c r="M1977" s="129"/>
      <c r="N1977" s="130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39" t="str">
        <f t="shared" si="1841"/>
        <v>-</v>
      </c>
      <c r="S1977" s="209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28" t="str">
        <f t="shared" si="1842"/>
        <v>-</v>
      </c>
      <c r="X1977" s="209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334" t="str">
        <f t="shared" si="1869"/>
        <v>-</v>
      </c>
      <c r="AC1977" s="209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334" t="str">
        <f t="shared" si="1843"/>
        <v>-</v>
      </c>
      <c r="AH1977" s="209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334" t="str">
        <f t="shared" si="1845"/>
        <v>-</v>
      </c>
      <c r="AM1977" s="209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334" t="str">
        <f t="shared" si="1847"/>
        <v>-</v>
      </c>
      <c r="AR1977" s="209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335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335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335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335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335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335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197" t="s">
        <v>1986</v>
      </c>
      <c r="C1978" s="260"/>
      <c r="D1978" s="260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28"/>
      <c r="M1978" s="129"/>
      <c r="N1978" s="130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39" t="str">
        <f t="shared" si="1841"/>
        <v>-</v>
      </c>
      <c r="S1978" s="209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28" t="str">
        <f t="shared" si="1842"/>
        <v>-</v>
      </c>
      <c r="X1978" s="209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334" t="str">
        <f t="shared" si="1869"/>
        <v>-</v>
      </c>
      <c r="AC1978" s="209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334" t="str">
        <f t="shared" si="1843"/>
        <v>-</v>
      </c>
      <c r="AH1978" s="209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334" t="str">
        <f t="shared" si="1845"/>
        <v>-</v>
      </c>
      <c r="AM1978" s="209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334" t="str">
        <f t="shared" si="1847"/>
        <v>-</v>
      </c>
      <c r="AR1978" s="209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335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335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335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335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335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335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197" t="s">
        <v>1987</v>
      </c>
      <c r="C1979" s="260"/>
      <c r="D1979" s="260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28"/>
      <c r="M1979" s="129"/>
      <c r="N1979" s="130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39" t="str">
        <f t="shared" si="1841"/>
        <v>-</v>
      </c>
      <c r="S1979" s="209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28" t="str">
        <f t="shared" si="1842"/>
        <v>-</v>
      </c>
      <c r="X1979" s="209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334" t="str">
        <f t="shared" si="1869"/>
        <v>-</v>
      </c>
      <c r="AC1979" s="209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334" t="str">
        <f t="shared" si="1843"/>
        <v>-</v>
      </c>
      <c r="AH1979" s="209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334" t="str">
        <f t="shared" si="1845"/>
        <v>-</v>
      </c>
      <c r="AM1979" s="209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334" t="str">
        <f t="shared" si="1847"/>
        <v>-</v>
      </c>
      <c r="AR1979" s="209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335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335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335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335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335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335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197" t="s">
        <v>1988</v>
      </c>
      <c r="C1980" s="260"/>
      <c r="D1980" s="260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28"/>
      <c r="M1980" s="129"/>
      <c r="N1980" s="130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39" t="str">
        <f t="shared" si="1841"/>
        <v>-</v>
      </c>
      <c r="S1980" s="209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28" t="str">
        <f t="shared" si="1842"/>
        <v>-</v>
      </c>
      <c r="X1980" s="209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334" t="str">
        <f t="shared" si="1869"/>
        <v>-</v>
      </c>
      <c r="AC1980" s="209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334" t="str">
        <f t="shared" si="1843"/>
        <v>-</v>
      </c>
      <c r="AH1980" s="209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334" t="str">
        <f t="shared" si="1845"/>
        <v>-</v>
      </c>
      <c r="AM1980" s="209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334" t="str">
        <f t="shared" si="1847"/>
        <v>-</v>
      </c>
      <c r="AR1980" s="209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335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335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335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335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335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335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197" t="s">
        <v>1989</v>
      </c>
      <c r="C1981" s="260"/>
      <c r="D1981" s="260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28"/>
      <c r="M1981" s="129"/>
      <c r="N1981" s="130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39" t="str">
        <f t="shared" si="1841"/>
        <v>-</v>
      </c>
      <c r="S1981" s="209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28" t="str">
        <f t="shared" si="1842"/>
        <v>-</v>
      </c>
      <c r="X1981" s="209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334" t="str">
        <f t="shared" si="1869"/>
        <v>-</v>
      </c>
      <c r="AC1981" s="209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334" t="str">
        <f t="shared" si="1843"/>
        <v>-</v>
      </c>
      <c r="AH1981" s="209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334" t="str">
        <f t="shared" si="1845"/>
        <v>-</v>
      </c>
      <c r="AM1981" s="209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334" t="str">
        <f t="shared" si="1847"/>
        <v>-</v>
      </c>
      <c r="AR1981" s="209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335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335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335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335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335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335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197" t="s">
        <v>1990</v>
      </c>
      <c r="C1982" s="260"/>
      <c r="D1982" s="260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28"/>
      <c r="M1982" s="129"/>
      <c r="N1982" s="130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39" t="str">
        <f t="shared" si="1841"/>
        <v>-</v>
      </c>
      <c r="S1982" s="209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28" t="str">
        <f t="shared" si="1842"/>
        <v>-</v>
      </c>
      <c r="X1982" s="209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334" t="str">
        <f t="shared" si="1869"/>
        <v>-</v>
      </c>
      <c r="AC1982" s="209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334" t="str">
        <f t="shared" si="1843"/>
        <v>-</v>
      </c>
      <c r="AH1982" s="209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334" t="str">
        <f t="shared" si="1845"/>
        <v>-</v>
      </c>
      <c r="AM1982" s="209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334" t="str">
        <f t="shared" si="1847"/>
        <v>-</v>
      </c>
      <c r="AR1982" s="209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335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335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335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335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335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335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197" t="s">
        <v>1991</v>
      </c>
      <c r="C1983" s="260"/>
      <c r="D1983" s="260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28"/>
      <c r="M1983" s="129"/>
      <c r="N1983" s="130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39" t="str">
        <f t="shared" si="1841"/>
        <v>-</v>
      </c>
      <c r="S1983" s="209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28" t="str">
        <f t="shared" si="1842"/>
        <v>-</v>
      </c>
      <c r="X1983" s="209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334" t="str">
        <f t="shared" si="1869"/>
        <v>-</v>
      </c>
      <c r="AC1983" s="209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334" t="str">
        <f t="shared" si="1843"/>
        <v>-</v>
      </c>
      <c r="AH1983" s="209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334" t="str">
        <f t="shared" si="1845"/>
        <v>-</v>
      </c>
      <c r="AM1983" s="209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334" t="str">
        <f t="shared" si="1847"/>
        <v>-</v>
      </c>
      <c r="AR1983" s="209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335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335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335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335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335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335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197" t="s">
        <v>1992</v>
      </c>
      <c r="C1984" s="260"/>
      <c r="D1984" s="260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28"/>
      <c r="M1984" s="129"/>
      <c r="N1984" s="130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39" t="str">
        <f t="shared" si="1841"/>
        <v>-</v>
      </c>
      <c r="S1984" s="209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28" t="str">
        <f t="shared" si="1842"/>
        <v>-</v>
      </c>
      <c r="X1984" s="209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334" t="str">
        <f t="shared" si="1869"/>
        <v>-</v>
      </c>
      <c r="AC1984" s="209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334" t="str">
        <f t="shared" si="1843"/>
        <v>-</v>
      </c>
      <c r="AH1984" s="209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334" t="str">
        <f t="shared" si="1845"/>
        <v>-</v>
      </c>
      <c r="AM1984" s="209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334" t="str">
        <f t="shared" si="1847"/>
        <v>-</v>
      </c>
      <c r="AR1984" s="209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335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335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335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335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335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335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197" t="s">
        <v>1993</v>
      </c>
      <c r="C1985" s="260"/>
      <c r="D1985" s="260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28"/>
      <c r="M1985" s="129"/>
      <c r="N1985" s="130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39" t="str">
        <f t="shared" si="1841"/>
        <v>-</v>
      </c>
      <c r="S1985" s="209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28" t="str">
        <f t="shared" si="1842"/>
        <v>-</v>
      </c>
      <c r="X1985" s="209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334" t="str">
        <f t="shared" si="1869"/>
        <v>-</v>
      </c>
      <c r="AC1985" s="209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334" t="str">
        <f t="shared" si="1843"/>
        <v>-</v>
      </c>
      <c r="AH1985" s="209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334" t="str">
        <f t="shared" si="1845"/>
        <v>-</v>
      </c>
      <c r="AM1985" s="209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334" t="str">
        <f t="shared" si="1847"/>
        <v>-</v>
      </c>
      <c r="AR1985" s="209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335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335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335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335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335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335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197" t="s">
        <v>1994</v>
      </c>
      <c r="C1986" s="260"/>
      <c r="D1986" s="260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28"/>
      <c r="M1986" s="129"/>
      <c r="N1986" s="130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39" t="str">
        <f t="shared" si="1841"/>
        <v>-</v>
      </c>
      <c r="S1986" s="209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28" t="str">
        <f t="shared" si="1842"/>
        <v>-</v>
      </c>
      <c r="X1986" s="209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334" t="str">
        <f t="shared" si="1869"/>
        <v>-</v>
      </c>
      <c r="AC1986" s="209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334" t="str">
        <f t="shared" si="1843"/>
        <v>-</v>
      </c>
      <c r="AH1986" s="209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334" t="str">
        <f t="shared" si="1845"/>
        <v>-</v>
      </c>
      <c r="AM1986" s="209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334" t="str">
        <f t="shared" si="1847"/>
        <v>-</v>
      </c>
      <c r="AR1986" s="209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335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335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335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335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335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335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197" t="s">
        <v>1995</v>
      </c>
      <c r="C1987" s="260"/>
      <c r="D1987" s="260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28"/>
      <c r="M1987" s="129"/>
      <c r="N1987" s="130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39" t="str">
        <f t="shared" si="1841"/>
        <v>-</v>
      </c>
      <c r="S1987" s="209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28" t="str">
        <f t="shared" si="1842"/>
        <v>-</v>
      </c>
      <c r="X1987" s="209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334" t="str">
        <f t="shared" si="1869"/>
        <v>-</v>
      </c>
      <c r="AC1987" s="209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334" t="str">
        <f t="shared" si="1843"/>
        <v>-</v>
      </c>
      <c r="AH1987" s="209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334" t="str">
        <f t="shared" si="1845"/>
        <v>-</v>
      </c>
      <c r="AM1987" s="209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334" t="str">
        <f t="shared" si="1847"/>
        <v>-</v>
      </c>
      <c r="AR1987" s="209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335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335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335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335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335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335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197" t="s">
        <v>1996</v>
      </c>
      <c r="C1988" s="260"/>
      <c r="D1988" s="260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28"/>
      <c r="M1988" s="129"/>
      <c r="N1988" s="130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39" t="str">
        <f t="shared" si="1841"/>
        <v>-</v>
      </c>
      <c r="S1988" s="209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28" t="str">
        <f t="shared" si="1842"/>
        <v>-</v>
      </c>
      <c r="X1988" s="209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334" t="str">
        <f t="shared" si="1869"/>
        <v>-</v>
      </c>
      <c r="AC1988" s="209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334" t="str">
        <f t="shared" si="1843"/>
        <v>-</v>
      </c>
      <c r="AH1988" s="209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334" t="str">
        <f t="shared" si="1845"/>
        <v>-</v>
      </c>
      <c r="AM1988" s="209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334" t="str">
        <f t="shared" si="1847"/>
        <v>-</v>
      </c>
      <c r="AR1988" s="209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335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335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335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335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335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335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197" t="s">
        <v>1997</v>
      </c>
      <c r="C1989" s="260"/>
      <c r="D1989" s="260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28"/>
      <c r="M1989" s="129"/>
      <c r="N1989" s="130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39" t="str">
        <f t="shared" si="1841"/>
        <v>-</v>
      </c>
      <c r="S1989" s="209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28" t="str">
        <f t="shared" si="1842"/>
        <v>-</v>
      </c>
      <c r="X1989" s="209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334" t="str">
        <f t="shared" si="1869"/>
        <v>-</v>
      </c>
      <c r="AC1989" s="209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334" t="str">
        <f t="shared" si="1843"/>
        <v>-</v>
      </c>
      <c r="AH1989" s="209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334" t="str">
        <f t="shared" si="1845"/>
        <v>-</v>
      </c>
      <c r="AM1989" s="209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334" t="str">
        <f t="shared" si="1847"/>
        <v>-</v>
      </c>
      <c r="AR1989" s="209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335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335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335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335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335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335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197" t="s">
        <v>1998</v>
      </c>
      <c r="C1990" s="260"/>
      <c r="D1990" s="260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28"/>
      <c r="M1990" s="129"/>
      <c r="N1990" s="130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39" t="str">
        <f t="shared" si="1841"/>
        <v>-</v>
      </c>
      <c r="S1990" s="209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28" t="str">
        <f t="shared" si="1842"/>
        <v>-</v>
      </c>
      <c r="X1990" s="209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334" t="str">
        <f t="shared" si="1869"/>
        <v>-</v>
      </c>
      <c r="AC1990" s="209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334" t="str">
        <f t="shared" si="1843"/>
        <v>-</v>
      </c>
      <c r="AH1990" s="209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334" t="str">
        <f t="shared" si="1845"/>
        <v>-</v>
      </c>
      <c r="AM1990" s="209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334" t="str">
        <f t="shared" si="1847"/>
        <v>-</v>
      </c>
      <c r="AR1990" s="209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335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335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335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335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335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335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197" t="s">
        <v>1999</v>
      </c>
      <c r="C1991" s="260"/>
      <c r="D1991" s="260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28"/>
      <c r="M1991" s="129"/>
      <c r="N1991" s="130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39" t="str">
        <f t="shared" si="1841"/>
        <v>-</v>
      </c>
      <c r="S1991" s="209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28" t="str">
        <f t="shared" si="1842"/>
        <v>-</v>
      </c>
      <c r="X1991" s="209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334" t="str">
        <f t="shared" si="1869"/>
        <v>-</v>
      </c>
      <c r="AC1991" s="209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334" t="str">
        <f t="shared" si="1843"/>
        <v>-</v>
      </c>
      <c r="AH1991" s="209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334" t="str">
        <f t="shared" si="1845"/>
        <v>-</v>
      </c>
      <c r="AM1991" s="209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334" t="str">
        <f t="shared" si="1847"/>
        <v>-</v>
      </c>
      <c r="AR1991" s="209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335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335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335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335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335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335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197" t="s">
        <v>2000</v>
      </c>
      <c r="C1992" s="260"/>
      <c r="D1992" s="260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28"/>
      <c r="M1992" s="129"/>
      <c r="N1992" s="130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39" t="str">
        <f t="shared" si="1841"/>
        <v>-</v>
      </c>
      <c r="S1992" s="209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28" t="str">
        <f t="shared" si="1842"/>
        <v>-</v>
      </c>
      <c r="X1992" s="209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334" t="str">
        <f t="shared" si="1869"/>
        <v>-</v>
      </c>
      <c r="AC1992" s="209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334" t="str">
        <f t="shared" si="1843"/>
        <v>-</v>
      </c>
      <c r="AH1992" s="209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334" t="str">
        <f t="shared" si="1845"/>
        <v>-</v>
      </c>
      <c r="AM1992" s="209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334" t="str">
        <f t="shared" si="1847"/>
        <v>-</v>
      </c>
      <c r="AR1992" s="209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335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335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335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335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335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335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197" t="s">
        <v>2001</v>
      </c>
      <c r="C1993" s="260"/>
      <c r="D1993" s="260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28"/>
      <c r="M1993" s="129"/>
      <c r="N1993" s="130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39" t="str">
        <f t="shared" si="1841"/>
        <v>-</v>
      </c>
      <c r="S1993" s="209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28" t="str">
        <f t="shared" si="1842"/>
        <v>-</v>
      </c>
      <c r="X1993" s="209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334" t="str">
        <f t="shared" si="1869"/>
        <v>-</v>
      </c>
      <c r="AC1993" s="209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334" t="str">
        <f t="shared" si="1843"/>
        <v>-</v>
      </c>
      <c r="AH1993" s="209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334" t="str">
        <f t="shared" si="1845"/>
        <v>-</v>
      </c>
      <c r="AM1993" s="209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334" t="str">
        <f t="shared" si="1847"/>
        <v>-</v>
      </c>
      <c r="AR1993" s="209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335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335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335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335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335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335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197" t="s">
        <v>2002</v>
      </c>
      <c r="C1994" s="260"/>
      <c r="D1994" s="260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28"/>
      <c r="M1994" s="129"/>
      <c r="N1994" s="130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39" t="str">
        <f t="shared" si="1841"/>
        <v>-</v>
      </c>
      <c r="S1994" s="209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28" t="str">
        <f t="shared" si="1842"/>
        <v>-</v>
      </c>
      <c r="X1994" s="209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334" t="str">
        <f t="shared" si="1869"/>
        <v>-</v>
      </c>
      <c r="AC1994" s="209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334" t="str">
        <f t="shared" si="1843"/>
        <v>-</v>
      </c>
      <c r="AH1994" s="209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334" t="str">
        <f t="shared" si="1845"/>
        <v>-</v>
      </c>
      <c r="AM1994" s="209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334" t="str">
        <f t="shared" si="1847"/>
        <v>-</v>
      </c>
      <c r="AR1994" s="209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335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335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335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335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335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335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197" t="s">
        <v>2003</v>
      </c>
      <c r="C1995" s="260"/>
      <c r="D1995" s="260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28"/>
      <c r="M1995" s="129"/>
      <c r="N1995" s="130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39" t="str">
        <f t="shared" si="1841"/>
        <v>-</v>
      </c>
      <c r="S1995" s="209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28" t="str">
        <f t="shared" si="1842"/>
        <v>-</v>
      </c>
      <c r="X1995" s="209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334" t="str">
        <f t="shared" si="1869"/>
        <v>-</v>
      </c>
      <c r="AC1995" s="209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334" t="str">
        <f t="shared" si="1843"/>
        <v>-</v>
      </c>
      <c r="AH1995" s="209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334" t="str">
        <f t="shared" si="1845"/>
        <v>-</v>
      </c>
      <c r="AM1995" s="209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334" t="str">
        <f t="shared" si="1847"/>
        <v>-</v>
      </c>
      <c r="AR1995" s="209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335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335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335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335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335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335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197" t="s">
        <v>2004</v>
      </c>
      <c r="C1996" s="260"/>
      <c r="D1996" s="260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28"/>
      <c r="M1996" s="129"/>
      <c r="N1996" s="130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39" t="str">
        <f t="shared" si="1841"/>
        <v>-</v>
      </c>
      <c r="S1996" s="209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28" t="str">
        <f t="shared" si="1842"/>
        <v>-</v>
      </c>
      <c r="X1996" s="209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334" t="str">
        <f t="shared" si="1869"/>
        <v>-</v>
      </c>
      <c r="AC1996" s="209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334" t="str">
        <f t="shared" si="1843"/>
        <v>-</v>
      </c>
      <c r="AH1996" s="209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334" t="str">
        <f t="shared" si="1845"/>
        <v>-</v>
      </c>
      <c r="AM1996" s="209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334" t="str">
        <f t="shared" si="1847"/>
        <v>-</v>
      </c>
      <c r="AR1996" s="209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335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335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335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335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335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335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197" t="s">
        <v>2005</v>
      </c>
      <c r="C1997" s="260"/>
      <c r="D1997" s="260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28"/>
      <c r="M1997" s="129"/>
      <c r="N1997" s="130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39" t="str">
        <f t="shared" si="1841"/>
        <v>-</v>
      </c>
      <c r="S1997" s="209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28" t="str">
        <f t="shared" si="1842"/>
        <v>-</v>
      </c>
      <c r="X1997" s="209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334" t="str">
        <f t="shared" si="1869"/>
        <v>-</v>
      </c>
      <c r="AC1997" s="209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334" t="str">
        <f t="shared" si="1843"/>
        <v>-</v>
      </c>
      <c r="AH1997" s="209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334" t="str">
        <f t="shared" si="1845"/>
        <v>-</v>
      </c>
      <c r="AM1997" s="209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334" t="str">
        <f t="shared" si="1847"/>
        <v>-</v>
      </c>
      <c r="AR1997" s="209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335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335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335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335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335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335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197" t="s">
        <v>2006</v>
      </c>
      <c r="C1998" s="260"/>
      <c r="D1998" s="260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28"/>
      <c r="M1998" s="129"/>
      <c r="N1998" s="130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39" t="str">
        <f t="shared" si="1841"/>
        <v>-</v>
      </c>
      <c r="S1998" s="209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28" t="str">
        <f t="shared" si="1842"/>
        <v>-</v>
      </c>
      <c r="X1998" s="209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334" t="str">
        <f t="shared" si="1869"/>
        <v>-</v>
      </c>
      <c r="AC1998" s="209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334" t="str">
        <f t="shared" si="1843"/>
        <v>-</v>
      </c>
      <c r="AH1998" s="209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334" t="str">
        <f t="shared" si="1845"/>
        <v>-</v>
      </c>
      <c r="AM1998" s="209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334" t="str">
        <f t="shared" si="1847"/>
        <v>-</v>
      </c>
      <c r="AR1998" s="209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335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335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335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335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335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335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197" t="s">
        <v>2007</v>
      </c>
      <c r="C1999" s="260"/>
      <c r="D1999" s="260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28"/>
      <c r="M1999" s="129"/>
      <c r="N1999" s="130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39" t="str">
        <f t="shared" si="1841"/>
        <v>-</v>
      </c>
      <c r="S1999" s="209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28" t="str">
        <f t="shared" si="1842"/>
        <v>-</v>
      </c>
      <c r="X1999" s="209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334" t="str">
        <f t="shared" si="1869"/>
        <v>-</v>
      </c>
      <c r="AC1999" s="209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334" t="str">
        <f t="shared" si="1843"/>
        <v>-</v>
      </c>
      <c r="AH1999" s="209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334" t="str">
        <f t="shared" si="1845"/>
        <v>-</v>
      </c>
      <c r="AM1999" s="209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334" t="str">
        <f t="shared" si="1847"/>
        <v>-</v>
      </c>
      <c r="AR1999" s="209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335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335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335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335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335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335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197" t="s">
        <v>2008</v>
      </c>
      <c r="C2000" s="260"/>
      <c r="D2000" s="260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28"/>
      <c r="M2000" s="129"/>
      <c r="N2000" s="130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39" t="str">
        <f t="shared" si="1841"/>
        <v>-</v>
      </c>
      <c r="S2000" s="209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28" t="str">
        <f t="shared" si="1842"/>
        <v>-</v>
      </c>
      <c r="X2000" s="209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334" t="str">
        <f t="shared" si="1869"/>
        <v>-</v>
      </c>
      <c r="AC2000" s="209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334" t="str">
        <f t="shared" si="1843"/>
        <v>-</v>
      </c>
      <c r="AH2000" s="209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334" t="str">
        <f t="shared" si="1845"/>
        <v>-</v>
      </c>
      <c r="AM2000" s="209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334" t="str">
        <f t="shared" si="1847"/>
        <v>-</v>
      </c>
      <c r="AR2000" s="209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335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335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335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335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335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335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197" t="s">
        <v>2009</v>
      </c>
      <c r="C2001" s="260"/>
      <c r="D2001" s="260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28"/>
      <c r="M2001" s="129"/>
      <c r="N2001" s="130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39" t="str">
        <f t="shared" si="1841"/>
        <v>-</v>
      </c>
      <c r="S2001" s="209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28" t="str">
        <f t="shared" si="1842"/>
        <v>-</v>
      </c>
      <c r="X2001" s="209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334" t="str">
        <f t="shared" si="1869"/>
        <v>-</v>
      </c>
      <c r="AC2001" s="209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334" t="str">
        <f t="shared" si="1843"/>
        <v>-</v>
      </c>
      <c r="AH2001" s="209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334" t="str">
        <f t="shared" si="1845"/>
        <v>-</v>
      </c>
      <c r="AM2001" s="209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334" t="str">
        <f t="shared" si="1847"/>
        <v>-</v>
      </c>
      <c r="AR2001" s="209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335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335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335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335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335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335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197" t="s">
        <v>2010</v>
      </c>
      <c r="C2002" s="260"/>
      <c r="D2002" s="260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28"/>
      <c r="M2002" s="129"/>
      <c r="N2002" s="130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39" t="str">
        <f t="shared" si="1841"/>
        <v>-</v>
      </c>
      <c r="S2002" s="209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28" t="str">
        <f t="shared" si="1842"/>
        <v>-</v>
      </c>
      <c r="X2002" s="209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334" t="str">
        <f t="shared" si="1869"/>
        <v>-</v>
      </c>
      <c r="AC2002" s="209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334" t="str">
        <f t="shared" si="1843"/>
        <v>-</v>
      </c>
      <c r="AH2002" s="209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334" t="str">
        <f t="shared" si="1845"/>
        <v>-</v>
      </c>
      <c r="AM2002" s="209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334" t="str">
        <f t="shared" si="1847"/>
        <v>-</v>
      </c>
      <c r="AR2002" s="209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335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335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335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335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335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335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197" t="s">
        <v>2011</v>
      </c>
      <c r="C2003" s="260"/>
      <c r="D2003" s="260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28"/>
      <c r="M2003" s="129"/>
      <c r="N2003" s="130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39" t="str">
        <f t="shared" si="1841"/>
        <v>-</v>
      </c>
      <c r="S2003" s="209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28" t="str">
        <f t="shared" si="1842"/>
        <v>-</v>
      </c>
      <c r="X2003" s="209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334" t="str">
        <f t="shared" si="1869"/>
        <v>-</v>
      </c>
      <c r="AC2003" s="209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334" t="str">
        <f t="shared" si="1843"/>
        <v>-</v>
      </c>
      <c r="AH2003" s="209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334" t="str">
        <f t="shared" si="1845"/>
        <v>-</v>
      </c>
      <c r="AM2003" s="209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334" t="str">
        <f t="shared" si="1847"/>
        <v>-</v>
      </c>
      <c r="AR2003" s="209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335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335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335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335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335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335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197" t="s">
        <v>2012</v>
      </c>
      <c r="C2004" s="260"/>
      <c r="D2004" s="260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28"/>
      <c r="M2004" s="129"/>
      <c r="N2004" s="130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39" t="str">
        <f t="shared" si="1841"/>
        <v>-</v>
      </c>
      <c r="S2004" s="209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28" t="str">
        <f t="shared" si="1842"/>
        <v>-</v>
      </c>
      <c r="X2004" s="209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334" t="str">
        <f t="shared" si="1869"/>
        <v>-</v>
      </c>
      <c r="AC2004" s="209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334" t="str">
        <f t="shared" si="1843"/>
        <v>-</v>
      </c>
      <c r="AH2004" s="209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334" t="str">
        <f t="shared" si="1845"/>
        <v>-</v>
      </c>
      <c r="AM2004" s="209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334" t="str">
        <f t="shared" si="1847"/>
        <v>-</v>
      </c>
      <c r="AR2004" s="209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335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335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335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335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335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335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197" t="s">
        <v>2013</v>
      </c>
      <c r="C2005" s="260"/>
      <c r="D2005" s="260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28"/>
      <c r="M2005" s="129"/>
      <c r="N2005" s="130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39" t="str">
        <f t="shared" si="1841"/>
        <v>-</v>
      </c>
      <c r="S2005" s="209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28" t="str">
        <f t="shared" si="1842"/>
        <v>-</v>
      </c>
      <c r="X2005" s="209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334" t="str">
        <f t="shared" si="1869"/>
        <v>-</v>
      </c>
      <c r="AC2005" s="209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334" t="str">
        <f t="shared" si="1843"/>
        <v>-</v>
      </c>
      <c r="AH2005" s="209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334" t="str">
        <f t="shared" si="1845"/>
        <v>-</v>
      </c>
      <c r="AM2005" s="209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334" t="str">
        <f t="shared" si="1847"/>
        <v>-</v>
      </c>
      <c r="AR2005" s="209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335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335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335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335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335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335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197" t="s">
        <v>2014</v>
      </c>
      <c r="C2006" s="260"/>
      <c r="D2006" s="260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28"/>
      <c r="M2006" s="129"/>
      <c r="N2006" s="130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39" t="str">
        <f t="shared" si="1841"/>
        <v>-</v>
      </c>
      <c r="S2006" s="209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28" t="str">
        <f t="shared" si="1842"/>
        <v>-</v>
      </c>
      <c r="X2006" s="209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334" t="str">
        <f t="shared" si="1869"/>
        <v>-</v>
      </c>
      <c r="AC2006" s="209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334" t="str">
        <f t="shared" si="1843"/>
        <v>-</v>
      </c>
      <c r="AH2006" s="209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334" t="str">
        <f t="shared" si="1845"/>
        <v>-</v>
      </c>
      <c r="AM2006" s="209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334" t="str">
        <f t="shared" si="1847"/>
        <v>-</v>
      </c>
      <c r="AR2006" s="209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335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335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335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335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335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335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197" t="s">
        <v>2015</v>
      </c>
      <c r="C2007" s="260"/>
      <c r="D2007" s="260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28"/>
      <c r="M2007" s="129"/>
      <c r="N2007" s="130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39" t="str">
        <f t="shared" si="1841"/>
        <v>-</v>
      </c>
      <c r="S2007" s="209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28" t="str">
        <f t="shared" si="1842"/>
        <v>-</v>
      </c>
      <c r="X2007" s="209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334" t="str">
        <f t="shared" si="1869"/>
        <v>-</v>
      </c>
      <c r="AC2007" s="209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334" t="str">
        <f t="shared" si="1843"/>
        <v>-</v>
      </c>
      <c r="AH2007" s="209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334" t="str">
        <f t="shared" si="1845"/>
        <v>-</v>
      </c>
      <c r="AM2007" s="209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334" t="str">
        <f t="shared" si="1847"/>
        <v>-</v>
      </c>
      <c r="AR2007" s="209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335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335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335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335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335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335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197" t="s">
        <v>2016</v>
      </c>
      <c r="C2008" s="260"/>
      <c r="D2008" s="260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28"/>
      <c r="M2008" s="129"/>
      <c r="N2008" s="130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39" t="str">
        <f t="shared" si="1841"/>
        <v>-</v>
      </c>
      <c r="S2008" s="209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28" t="str">
        <f t="shared" si="1842"/>
        <v>-</v>
      </c>
      <c r="X2008" s="209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334" t="str">
        <f t="shared" si="1869"/>
        <v>-</v>
      </c>
      <c r="AC2008" s="209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334" t="str">
        <f t="shared" si="1843"/>
        <v>-</v>
      </c>
      <c r="AH2008" s="209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334" t="str">
        <f t="shared" si="1845"/>
        <v>-</v>
      </c>
      <c r="AM2008" s="209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334" t="str">
        <f t="shared" si="1847"/>
        <v>-</v>
      </c>
      <c r="AR2008" s="209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335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335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335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335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335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335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197" t="s">
        <v>2017</v>
      </c>
      <c r="C2009" s="260"/>
      <c r="D2009" s="260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28"/>
      <c r="M2009" s="129"/>
      <c r="N2009" s="130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39" t="str">
        <f t="shared" si="1841"/>
        <v>-</v>
      </c>
      <c r="S2009" s="209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28" t="str">
        <f t="shared" si="1842"/>
        <v>-</v>
      </c>
      <c r="X2009" s="209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334" t="str">
        <f t="shared" si="1869"/>
        <v>-</v>
      </c>
      <c r="AC2009" s="209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334" t="str">
        <f t="shared" si="1843"/>
        <v>-</v>
      </c>
      <c r="AH2009" s="209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334" t="str">
        <f t="shared" si="1845"/>
        <v>-</v>
      </c>
      <c r="AM2009" s="209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334" t="str">
        <f t="shared" si="1847"/>
        <v>-</v>
      </c>
      <c r="AR2009" s="209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335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335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335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335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335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335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197" t="s">
        <v>2018</v>
      </c>
      <c r="C2010" s="260"/>
      <c r="D2010" s="260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28"/>
      <c r="M2010" s="129"/>
      <c r="N2010" s="130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39" t="str">
        <f t="shared" si="1841"/>
        <v>-</v>
      </c>
      <c r="S2010" s="209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28" t="str">
        <f t="shared" si="1842"/>
        <v>-</v>
      </c>
      <c r="X2010" s="209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334" t="str">
        <f t="shared" si="1869"/>
        <v>-</v>
      </c>
      <c r="AC2010" s="209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334" t="str">
        <f t="shared" si="1843"/>
        <v>-</v>
      </c>
      <c r="AH2010" s="209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334" t="str">
        <f t="shared" si="1845"/>
        <v>-</v>
      </c>
      <c r="AM2010" s="209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334" t="str">
        <f t="shared" si="1847"/>
        <v>-</v>
      </c>
      <c r="AR2010" s="209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335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335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335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335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335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335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197" t="s">
        <v>2019</v>
      </c>
      <c r="C2011" s="260"/>
      <c r="D2011" s="260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28"/>
      <c r="M2011" s="129"/>
      <c r="N2011" s="130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39" t="str">
        <f t="shared" si="1841"/>
        <v>-</v>
      </c>
      <c r="S2011" s="209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28" t="str">
        <f t="shared" si="1842"/>
        <v>-</v>
      </c>
      <c r="X2011" s="209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334" t="str">
        <f t="shared" si="1869"/>
        <v>-</v>
      </c>
      <c r="AC2011" s="209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334" t="str">
        <f t="shared" si="1843"/>
        <v>-</v>
      </c>
      <c r="AH2011" s="209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334" t="str">
        <f t="shared" si="1845"/>
        <v>-</v>
      </c>
      <c r="AM2011" s="209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334" t="str">
        <f t="shared" si="1847"/>
        <v>-</v>
      </c>
      <c r="AR2011" s="209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335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335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335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335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335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335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197" t="s">
        <v>2020</v>
      </c>
      <c r="C2012" s="260"/>
      <c r="D2012" s="260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28"/>
      <c r="M2012" s="129"/>
      <c r="N2012" s="130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39" t="str">
        <f t="shared" si="1841"/>
        <v>-</v>
      </c>
      <c r="S2012" s="209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28" t="str">
        <f t="shared" si="1842"/>
        <v>-</v>
      </c>
      <c r="X2012" s="209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334" t="str">
        <f t="shared" si="1869"/>
        <v>-</v>
      </c>
      <c r="AC2012" s="209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334" t="str">
        <f t="shared" si="1843"/>
        <v>-</v>
      </c>
      <c r="AH2012" s="209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334" t="str">
        <f t="shared" si="1845"/>
        <v>-</v>
      </c>
      <c r="AM2012" s="209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334" t="str">
        <f t="shared" si="1847"/>
        <v>-</v>
      </c>
      <c r="AR2012" s="209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335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335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335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335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335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335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197" t="s">
        <v>2021</v>
      </c>
      <c r="C2013" s="260"/>
      <c r="D2013" s="260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28"/>
      <c r="M2013" s="129"/>
      <c r="N2013" s="130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39" t="str">
        <f t="shared" si="1841"/>
        <v>-</v>
      </c>
      <c r="S2013" s="209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28" t="str">
        <f t="shared" si="1842"/>
        <v>-</v>
      </c>
      <c r="X2013" s="209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334" t="str">
        <f t="shared" si="1869"/>
        <v>-</v>
      </c>
      <c r="AC2013" s="209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334" t="str">
        <f t="shared" si="1843"/>
        <v>-</v>
      </c>
      <c r="AH2013" s="209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334" t="str">
        <f t="shared" si="1845"/>
        <v>-</v>
      </c>
      <c r="AM2013" s="209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334" t="str">
        <f t="shared" si="1847"/>
        <v>-</v>
      </c>
      <c r="AR2013" s="209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335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335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335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335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335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335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197" t="s">
        <v>2022</v>
      </c>
      <c r="C2014" s="260"/>
      <c r="D2014" s="260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28"/>
      <c r="M2014" s="129"/>
      <c r="N2014" s="130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39" t="str">
        <f t="shared" si="1841"/>
        <v>-</v>
      </c>
      <c r="S2014" s="209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28" t="str">
        <f t="shared" si="1842"/>
        <v>-</v>
      </c>
      <c r="X2014" s="209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334" t="str">
        <f t="shared" si="1869"/>
        <v>-</v>
      </c>
      <c r="AC2014" s="209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334" t="str">
        <f t="shared" si="1843"/>
        <v>-</v>
      </c>
      <c r="AH2014" s="209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334" t="str">
        <f t="shared" si="1845"/>
        <v>-</v>
      </c>
      <c r="AM2014" s="209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334" t="str">
        <f t="shared" si="1847"/>
        <v>-</v>
      </c>
      <c r="AR2014" s="209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335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335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335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335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335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335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197" t="s">
        <v>2023</v>
      </c>
      <c r="C2015" s="260"/>
      <c r="D2015" s="260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28"/>
      <c r="M2015" s="129"/>
      <c r="N2015" s="130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39" t="str">
        <f t="shared" si="1841"/>
        <v>-</v>
      </c>
      <c r="S2015" s="209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28" t="str">
        <f t="shared" si="1842"/>
        <v>-</v>
      </c>
      <c r="X2015" s="209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334" t="str">
        <f t="shared" si="1869"/>
        <v>-</v>
      </c>
      <c r="AC2015" s="209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334" t="str">
        <f t="shared" si="1843"/>
        <v>-</v>
      </c>
      <c r="AH2015" s="209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334" t="str">
        <f t="shared" si="1845"/>
        <v>-</v>
      </c>
      <c r="AM2015" s="209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334" t="str">
        <f t="shared" si="1847"/>
        <v>-</v>
      </c>
      <c r="AR2015" s="209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335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335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335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335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335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335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197" t="s">
        <v>2024</v>
      </c>
      <c r="C2016" s="260"/>
      <c r="D2016" s="260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28"/>
      <c r="M2016" s="129"/>
      <c r="N2016" s="130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39" t="str">
        <f t="shared" si="1841"/>
        <v>-</v>
      </c>
      <c r="S2016" s="209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28" t="str">
        <f t="shared" si="1842"/>
        <v>-</v>
      </c>
      <c r="X2016" s="209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334" t="str">
        <f t="shared" si="1869"/>
        <v>-</v>
      </c>
      <c r="AC2016" s="209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334" t="str">
        <f t="shared" si="1843"/>
        <v>-</v>
      </c>
      <c r="AH2016" s="209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334" t="str">
        <f t="shared" si="1845"/>
        <v>-</v>
      </c>
      <c r="AM2016" s="209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334" t="str">
        <f t="shared" si="1847"/>
        <v>-</v>
      </c>
      <c r="AR2016" s="209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335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335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335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335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335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335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197" t="s">
        <v>2025</v>
      </c>
      <c r="C2017" s="260"/>
      <c r="D2017" s="260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28"/>
      <c r="M2017" s="129"/>
      <c r="N2017" s="130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39" t="str">
        <f t="shared" si="1841"/>
        <v>-</v>
      </c>
      <c r="S2017" s="209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28" t="str">
        <f t="shared" si="1842"/>
        <v>-</v>
      </c>
      <c r="X2017" s="209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334" t="str">
        <f t="shared" si="1869"/>
        <v>-</v>
      </c>
      <c r="AC2017" s="209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334" t="str">
        <f t="shared" si="1843"/>
        <v>-</v>
      </c>
      <c r="AH2017" s="209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334" t="str">
        <f t="shared" si="1845"/>
        <v>-</v>
      </c>
      <c r="AM2017" s="209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334" t="str">
        <f t="shared" si="1847"/>
        <v>-</v>
      </c>
      <c r="AR2017" s="209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335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335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335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335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335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335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197" t="s">
        <v>2026</v>
      </c>
      <c r="C2018" s="260"/>
      <c r="D2018" s="260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28"/>
      <c r="M2018" s="129"/>
      <c r="N2018" s="130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39" t="str">
        <f t="shared" si="1841"/>
        <v>-</v>
      </c>
      <c r="S2018" s="209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28" t="str">
        <f t="shared" si="1842"/>
        <v>-</v>
      </c>
      <c r="X2018" s="209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334" t="str">
        <f t="shared" si="1869"/>
        <v>-</v>
      </c>
      <c r="AC2018" s="209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334" t="str">
        <f t="shared" si="1843"/>
        <v>-</v>
      </c>
      <c r="AH2018" s="209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334" t="str">
        <f t="shared" si="1845"/>
        <v>-</v>
      </c>
      <c r="AM2018" s="209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334" t="str">
        <f t="shared" si="1847"/>
        <v>-</v>
      </c>
      <c r="AR2018" s="209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335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335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335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335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335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335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197" t="s">
        <v>2027</v>
      </c>
      <c r="C2019" s="260"/>
      <c r="D2019" s="260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28"/>
      <c r="M2019" s="129"/>
      <c r="N2019" s="130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39" t="str">
        <f t="shared" si="1841"/>
        <v>-</v>
      </c>
      <c r="S2019" s="209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28" t="str">
        <f t="shared" si="1842"/>
        <v>-</v>
      </c>
      <c r="X2019" s="209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334" t="str">
        <f t="shared" si="1869"/>
        <v>-</v>
      </c>
      <c r="AC2019" s="209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334" t="str">
        <f t="shared" si="1843"/>
        <v>-</v>
      </c>
      <c r="AH2019" s="209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334" t="str">
        <f t="shared" si="1845"/>
        <v>-</v>
      </c>
      <c r="AM2019" s="209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334" t="str">
        <f t="shared" si="1847"/>
        <v>-</v>
      </c>
      <c r="AR2019" s="209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335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335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335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335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335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335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197" t="s">
        <v>2028</v>
      </c>
      <c r="C2020" s="260"/>
      <c r="D2020" s="260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28"/>
      <c r="M2020" s="129"/>
      <c r="N2020" s="130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39" t="str">
        <f t="shared" ref="R2020:R2083" si="1901">IF(AND($C2020&gt;0,$F2020="Electricité",$D2020&lt;DATEVALUE("30/06/2023")),P2020,"-")</f>
        <v>-</v>
      </c>
      <c r="S2020" s="209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28" t="str">
        <f t="shared" ref="W2020:X2083" si="1902">IF(AND($C2020&gt;0,$F2020="Electricité",$D2020&lt;DATEVALUE("30/06/2023")),U2020,"-")</f>
        <v>-</v>
      </c>
      <c r="X2020" s="209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334" t="str">
        <f t="shared" si="1869"/>
        <v>-</v>
      </c>
      <c r="AC2020" s="209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334" t="str">
        <f t="shared" ref="AG2020:AG2083" si="1903">IF(AND($C2020&gt;0,$F2020="Electricité",$D2020&lt;DATEVALUE("30/06/2023")),AE2020,"-")</f>
        <v>-</v>
      </c>
      <c r="AH2020" s="209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334" t="str">
        <f t="shared" ref="AL2020:AL2083" si="1905">IF(AND($C2020&gt;0,$F2020="Electricité",$D2020&lt;DATEVALUE("30/06/2023")),AJ2020,"-")</f>
        <v>-</v>
      </c>
      <c r="AM2020" s="209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334" t="str">
        <f t="shared" ref="AQ2020:AQ2083" si="1907">IF(AND($C2020&gt;0,$F2020="Electricité",$D2020&lt;DATEVALUE("30/06/2023")),AO2020,"-")</f>
        <v>-</v>
      </c>
      <c r="AR2020" s="209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335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335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335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335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335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335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197" t="s">
        <v>2029</v>
      </c>
      <c r="C2021" s="260"/>
      <c r="D2021" s="260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28"/>
      <c r="M2021" s="129"/>
      <c r="N2021" s="130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39" t="str">
        <f t="shared" si="1901"/>
        <v>-</v>
      </c>
      <c r="S2021" s="209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28" t="str">
        <f t="shared" si="1902"/>
        <v>-</v>
      </c>
      <c r="X2021" s="209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334" t="str">
        <f t="shared" ref="AB2021:AC2084" si="1929">IF(AND($C2021&gt;0,$F2021="Electricité",$D2021&lt;DATEVALUE("30/06/2023")),Z2021,"-")</f>
        <v>-</v>
      </c>
      <c r="AC2021" s="209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334" t="str">
        <f t="shared" si="1903"/>
        <v>-</v>
      </c>
      <c r="AH2021" s="209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334" t="str">
        <f t="shared" si="1905"/>
        <v>-</v>
      </c>
      <c r="AM2021" s="209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334" t="str">
        <f t="shared" si="1907"/>
        <v>-</v>
      </c>
      <c r="AR2021" s="209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335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335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335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335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335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335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197" t="s">
        <v>2030</v>
      </c>
      <c r="C2022" s="260"/>
      <c r="D2022" s="260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28"/>
      <c r="M2022" s="129"/>
      <c r="N2022" s="130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39" t="str">
        <f t="shared" si="1901"/>
        <v>-</v>
      </c>
      <c r="S2022" s="209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28" t="str">
        <f t="shared" si="1902"/>
        <v>-</v>
      </c>
      <c r="X2022" s="209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334" t="str">
        <f t="shared" si="1929"/>
        <v>-</v>
      </c>
      <c r="AC2022" s="209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334" t="str">
        <f t="shared" si="1903"/>
        <v>-</v>
      </c>
      <c r="AH2022" s="209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334" t="str">
        <f t="shared" si="1905"/>
        <v>-</v>
      </c>
      <c r="AM2022" s="209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334" t="str">
        <f t="shared" si="1907"/>
        <v>-</v>
      </c>
      <c r="AR2022" s="209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335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335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335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335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335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335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197" t="s">
        <v>2031</v>
      </c>
      <c r="C2023" s="260"/>
      <c r="D2023" s="260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28"/>
      <c r="M2023" s="129"/>
      <c r="N2023" s="130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39" t="str">
        <f t="shared" si="1901"/>
        <v>-</v>
      </c>
      <c r="S2023" s="209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28" t="str">
        <f t="shared" si="1902"/>
        <v>-</v>
      </c>
      <c r="X2023" s="209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334" t="str">
        <f t="shared" si="1929"/>
        <v>-</v>
      </c>
      <c r="AC2023" s="209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334" t="str">
        <f t="shared" si="1903"/>
        <v>-</v>
      </c>
      <c r="AH2023" s="209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334" t="str">
        <f t="shared" si="1905"/>
        <v>-</v>
      </c>
      <c r="AM2023" s="209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334" t="str">
        <f t="shared" si="1907"/>
        <v>-</v>
      </c>
      <c r="AR2023" s="209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335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335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335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335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335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335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197" t="s">
        <v>2032</v>
      </c>
      <c r="C2024" s="260"/>
      <c r="D2024" s="260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28"/>
      <c r="M2024" s="129"/>
      <c r="N2024" s="130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39" t="str">
        <f t="shared" si="1901"/>
        <v>-</v>
      </c>
      <c r="S2024" s="209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28" t="str">
        <f t="shared" si="1902"/>
        <v>-</v>
      </c>
      <c r="X2024" s="209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334" t="str">
        <f t="shared" si="1929"/>
        <v>-</v>
      </c>
      <c r="AC2024" s="209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334" t="str">
        <f t="shared" si="1903"/>
        <v>-</v>
      </c>
      <c r="AH2024" s="209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334" t="str">
        <f t="shared" si="1905"/>
        <v>-</v>
      </c>
      <c r="AM2024" s="209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334" t="str">
        <f t="shared" si="1907"/>
        <v>-</v>
      </c>
      <c r="AR2024" s="209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335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335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335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335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335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335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197" t="s">
        <v>2033</v>
      </c>
      <c r="C2025" s="260"/>
      <c r="D2025" s="260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28"/>
      <c r="M2025" s="129"/>
      <c r="N2025" s="130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39" t="str">
        <f t="shared" si="1901"/>
        <v>-</v>
      </c>
      <c r="S2025" s="209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28" t="str">
        <f t="shared" si="1902"/>
        <v>-</v>
      </c>
      <c r="X2025" s="209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334" t="str">
        <f t="shared" si="1929"/>
        <v>-</v>
      </c>
      <c r="AC2025" s="209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334" t="str">
        <f t="shared" si="1903"/>
        <v>-</v>
      </c>
      <c r="AH2025" s="209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334" t="str">
        <f t="shared" si="1905"/>
        <v>-</v>
      </c>
      <c r="AM2025" s="209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334" t="str">
        <f t="shared" si="1907"/>
        <v>-</v>
      </c>
      <c r="AR2025" s="209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335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335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335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335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335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335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197" t="s">
        <v>2034</v>
      </c>
      <c r="C2026" s="260"/>
      <c r="D2026" s="260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28"/>
      <c r="M2026" s="129"/>
      <c r="N2026" s="130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39" t="str">
        <f t="shared" si="1901"/>
        <v>-</v>
      </c>
      <c r="S2026" s="209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28" t="str">
        <f t="shared" si="1902"/>
        <v>-</v>
      </c>
      <c r="X2026" s="209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334" t="str">
        <f t="shared" si="1929"/>
        <v>-</v>
      </c>
      <c r="AC2026" s="209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334" t="str">
        <f t="shared" si="1903"/>
        <v>-</v>
      </c>
      <c r="AH2026" s="209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334" t="str">
        <f t="shared" si="1905"/>
        <v>-</v>
      </c>
      <c r="AM2026" s="209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334" t="str">
        <f t="shared" si="1907"/>
        <v>-</v>
      </c>
      <c r="AR2026" s="209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335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335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335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335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335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335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197" t="s">
        <v>2035</v>
      </c>
      <c r="C2027" s="260"/>
      <c r="D2027" s="260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28"/>
      <c r="M2027" s="129"/>
      <c r="N2027" s="130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39" t="str">
        <f t="shared" si="1901"/>
        <v>-</v>
      </c>
      <c r="S2027" s="209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28" t="str">
        <f t="shared" si="1902"/>
        <v>-</v>
      </c>
      <c r="X2027" s="209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334" t="str">
        <f t="shared" si="1929"/>
        <v>-</v>
      </c>
      <c r="AC2027" s="209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334" t="str">
        <f t="shared" si="1903"/>
        <v>-</v>
      </c>
      <c r="AH2027" s="209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334" t="str">
        <f t="shared" si="1905"/>
        <v>-</v>
      </c>
      <c r="AM2027" s="209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334" t="str">
        <f t="shared" si="1907"/>
        <v>-</v>
      </c>
      <c r="AR2027" s="209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335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335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335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335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335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335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197" t="s">
        <v>2036</v>
      </c>
      <c r="C2028" s="260"/>
      <c r="D2028" s="260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28"/>
      <c r="M2028" s="129"/>
      <c r="N2028" s="130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39" t="str">
        <f t="shared" si="1901"/>
        <v>-</v>
      </c>
      <c r="S2028" s="209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28" t="str">
        <f t="shared" si="1902"/>
        <v>-</v>
      </c>
      <c r="X2028" s="209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334" t="str">
        <f t="shared" si="1929"/>
        <v>-</v>
      </c>
      <c r="AC2028" s="209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334" t="str">
        <f t="shared" si="1903"/>
        <v>-</v>
      </c>
      <c r="AH2028" s="209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334" t="str">
        <f t="shared" si="1905"/>
        <v>-</v>
      </c>
      <c r="AM2028" s="209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334" t="str">
        <f t="shared" si="1907"/>
        <v>-</v>
      </c>
      <c r="AR2028" s="209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335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335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335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335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335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335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197" t="s">
        <v>2037</v>
      </c>
      <c r="C2029" s="260"/>
      <c r="D2029" s="260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28"/>
      <c r="M2029" s="129"/>
      <c r="N2029" s="130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39" t="str">
        <f t="shared" si="1901"/>
        <v>-</v>
      </c>
      <c r="S2029" s="209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28" t="str">
        <f t="shared" si="1902"/>
        <v>-</v>
      </c>
      <c r="X2029" s="209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334" t="str">
        <f t="shared" si="1929"/>
        <v>-</v>
      </c>
      <c r="AC2029" s="209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334" t="str">
        <f t="shared" si="1903"/>
        <v>-</v>
      </c>
      <c r="AH2029" s="209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334" t="str">
        <f t="shared" si="1905"/>
        <v>-</v>
      </c>
      <c r="AM2029" s="209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334" t="str">
        <f t="shared" si="1907"/>
        <v>-</v>
      </c>
      <c r="AR2029" s="209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335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335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335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335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335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335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197" t="s">
        <v>2038</v>
      </c>
      <c r="C2030" s="260"/>
      <c r="D2030" s="260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28"/>
      <c r="M2030" s="129"/>
      <c r="N2030" s="130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39" t="str">
        <f t="shared" si="1901"/>
        <v>-</v>
      </c>
      <c r="S2030" s="209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28" t="str">
        <f t="shared" si="1902"/>
        <v>-</v>
      </c>
      <c r="X2030" s="209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334" t="str">
        <f t="shared" si="1929"/>
        <v>-</v>
      </c>
      <c r="AC2030" s="209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334" t="str">
        <f t="shared" si="1903"/>
        <v>-</v>
      </c>
      <c r="AH2030" s="209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334" t="str">
        <f t="shared" si="1905"/>
        <v>-</v>
      </c>
      <c r="AM2030" s="209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334" t="str">
        <f t="shared" si="1907"/>
        <v>-</v>
      </c>
      <c r="AR2030" s="209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335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335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335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335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335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335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197" t="s">
        <v>2039</v>
      </c>
      <c r="C2031" s="260"/>
      <c r="D2031" s="260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28"/>
      <c r="M2031" s="129"/>
      <c r="N2031" s="130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39" t="str">
        <f t="shared" si="1901"/>
        <v>-</v>
      </c>
      <c r="S2031" s="209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28" t="str">
        <f t="shared" si="1902"/>
        <v>-</v>
      </c>
      <c r="X2031" s="209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334" t="str">
        <f t="shared" si="1929"/>
        <v>-</v>
      </c>
      <c r="AC2031" s="209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334" t="str">
        <f t="shared" si="1903"/>
        <v>-</v>
      </c>
      <c r="AH2031" s="209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334" t="str">
        <f t="shared" si="1905"/>
        <v>-</v>
      </c>
      <c r="AM2031" s="209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334" t="str">
        <f t="shared" si="1907"/>
        <v>-</v>
      </c>
      <c r="AR2031" s="209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335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335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335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335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335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335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197" t="s">
        <v>2040</v>
      </c>
      <c r="C2032" s="260"/>
      <c r="D2032" s="260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28"/>
      <c r="M2032" s="129"/>
      <c r="N2032" s="130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39" t="str">
        <f t="shared" si="1901"/>
        <v>-</v>
      </c>
      <c r="S2032" s="209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28" t="str">
        <f t="shared" si="1902"/>
        <v>-</v>
      </c>
      <c r="X2032" s="209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334" t="str">
        <f t="shared" si="1929"/>
        <v>-</v>
      </c>
      <c r="AC2032" s="209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334" t="str">
        <f t="shared" si="1903"/>
        <v>-</v>
      </c>
      <c r="AH2032" s="209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334" t="str">
        <f t="shared" si="1905"/>
        <v>-</v>
      </c>
      <c r="AM2032" s="209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334" t="str">
        <f t="shared" si="1907"/>
        <v>-</v>
      </c>
      <c r="AR2032" s="209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335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335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335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335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335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335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197" t="s">
        <v>2041</v>
      </c>
      <c r="C2033" s="260"/>
      <c r="D2033" s="260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28"/>
      <c r="M2033" s="129"/>
      <c r="N2033" s="130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39" t="str">
        <f t="shared" si="1901"/>
        <v>-</v>
      </c>
      <c r="S2033" s="209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28" t="str">
        <f t="shared" si="1902"/>
        <v>-</v>
      </c>
      <c r="X2033" s="209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334" t="str">
        <f t="shared" si="1929"/>
        <v>-</v>
      </c>
      <c r="AC2033" s="209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334" t="str">
        <f t="shared" si="1903"/>
        <v>-</v>
      </c>
      <c r="AH2033" s="209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334" t="str">
        <f t="shared" si="1905"/>
        <v>-</v>
      </c>
      <c r="AM2033" s="209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334" t="str">
        <f t="shared" si="1907"/>
        <v>-</v>
      </c>
      <c r="AR2033" s="209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335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335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335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335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335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335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197" t="s">
        <v>2042</v>
      </c>
      <c r="C2034" s="260"/>
      <c r="D2034" s="260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28"/>
      <c r="M2034" s="129"/>
      <c r="N2034" s="130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39" t="str">
        <f t="shared" si="1901"/>
        <v>-</v>
      </c>
      <c r="S2034" s="209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28" t="str">
        <f t="shared" si="1902"/>
        <v>-</v>
      </c>
      <c r="X2034" s="209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334" t="str">
        <f t="shared" si="1929"/>
        <v>-</v>
      </c>
      <c r="AC2034" s="209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334" t="str">
        <f t="shared" si="1903"/>
        <v>-</v>
      </c>
      <c r="AH2034" s="209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334" t="str">
        <f t="shared" si="1905"/>
        <v>-</v>
      </c>
      <c r="AM2034" s="209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334" t="str">
        <f t="shared" si="1907"/>
        <v>-</v>
      </c>
      <c r="AR2034" s="209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335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335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335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335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335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335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197" t="s">
        <v>2043</v>
      </c>
      <c r="C2035" s="260"/>
      <c r="D2035" s="260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28"/>
      <c r="M2035" s="129"/>
      <c r="N2035" s="130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39" t="str">
        <f t="shared" si="1901"/>
        <v>-</v>
      </c>
      <c r="S2035" s="209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28" t="str">
        <f t="shared" si="1902"/>
        <v>-</v>
      </c>
      <c r="X2035" s="209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334" t="str">
        <f t="shared" si="1929"/>
        <v>-</v>
      </c>
      <c r="AC2035" s="209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334" t="str">
        <f t="shared" si="1903"/>
        <v>-</v>
      </c>
      <c r="AH2035" s="209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334" t="str">
        <f t="shared" si="1905"/>
        <v>-</v>
      </c>
      <c r="AM2035" s="209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334" t="str">
        <f t="shared" si="1907"/>
        <v>-</v>
      </c>
      <c r="AR2035" s="209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335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335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335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335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335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335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197" t="s">
        <v>2044</v>
      </c>
      <c r="C2036" s="260"/>
      <c r="D2036" s="260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28"/>
      <c r="M2036" s="129"/>
      <c r="N2036" s="130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39" t="str">
        <f t="shared" si="1901"/>
        <v>-</v>
      </c>
      <c r="S2036" s="209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28" t="str">
        <f t="shared" si="1902"/>
        <v>-</v>
      </c>
      <c r="X2036" s="209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334" t="str">
        <f t="shared" si="1929"/>
        <v>-</v>
      </c>
      <c r="AC2036" s="209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334" t="str">
        <f t="shared" si="1903"/>
        <v>-</v>
      </c>
      <c r="AH2036" s="209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334" t="str">
        <f t="shared" si="1905"/>
        <v>-</v>
      </c>
      <c r="AM2036" s="209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334" t="str">
        <f t="shared" si="1907"/>
        <v>-</v>
      </c>
      <c r="AR2036" s="209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335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335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335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335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335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335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197" t="s">
        <v>2045</v>
      </c>
      <c r="C2037" s="260"/>
      <c r="D2037" s="260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28"/>
      <c r="M2037" s="129"/>
      <c r="N2037" s="130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39" t="str">
        <f t="shared" si="1901"/>
        <v>-</v>
      </c>
      <c r="S2037" s="209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28" t="str">
        <f t="shared" si="1902"/>
        <v>-</v>
      </c>
      <c r="X2037" s="209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334" t="str">
        <f t="shared" si="1929"/>
        <v>-</v>
      </c>
      <c r="AC2037" s="209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334" t="str">
        <f t="shared" si="1903"/>
        <v>-</v>
      </c>
      <c r="AH2037" s="209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334" t="str">
        <f t="shared" si="1905"/>
        <v>-</v>
      </c>
      <c r="AM2037" s="209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334" t="str">
        <f t="shared" si="1907"/>
        <v>-</v>
      </c>
      <c r="AR2037" s="209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335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335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335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335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335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335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197" t="s">
        <v>2046</v>
      </c>
      <c r="C2038" s="260"/>
      <c r="D2038" s="260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28"/>
      <c r="M2038" s="129"/>
      <c r="N2038" s="130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39" t="str">
        <f t="shared" si="1901"/>
        <v>-</v>
      </c>
      <c r="S2038" s="209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28" t="str">
        <f t="shared" si="1902"/>
        <v>-</v>
      </c>
      <c r="X2038" s="209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334" t="str">
        <f t="shared" si="1929"/>
        <v>-</v>
      </c>
      <c r="AC2038" s="209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334" t="str">
        <f t="shared" si="1903"/>
        <v>-</v>
      </c>
      <c r="AH2038" s="209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334" t="str">
        <f t="shared" si="1905"/>
        <v>-</v>
      </c>
      <c r="AM2038" s="209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334" t="str">
        <f t="shared" si="1907"/>
        <v>-</v>
      </c>
      <c r="AR2038" s="209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335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335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335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335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335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335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197" t="s">
        <v>2047</v>
      </c>
      <c r="C2039" s="260"/>
      <c r="D2039" s="260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28"/>
      <c r="M2039" s="129"/>
      <c r="N2039" s="130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39" t="str">
        <f t="shared" si="1901"/>
        <v>-</v>
      </c>
      <c r="S2039" s="209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28" t="str">
        <f t="shared" si="1902"/>
        <v>-</v>
      </c>
      <c r="X2039" s="209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334" t="str">
        <f t="shared" si="1929"/>
        <v>-</v>
      </c>
      <c r="AC2039" s="209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334" t="str">
        <f t="shared" si="1903"/>
        <v>-</v>
      </c>
      <c r="AH2039" s="209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334" t="str">
        <f t="shared" si="1905"/>
        <v>-</v>
      </c>
      <c r="AM2039" s="209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334" t="str">
        <f t="shared" si="1907"/>
        <v>-</v>
      </c>
      <c r="AR2039" s="209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335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335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335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335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335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335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197" t="s">
        <v>2048</v>
      </c>
      <c r="C2040" s="260"/>
      <c r="D2040" s="260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28"/>
      <c r="M2040" s="129"/>
      <c r="N2040" s="130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39" t="str">
        <f t="shared" si="1901"/>
        <v>-</v>
      </c>
      <c r="S2040" s="209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28" t="str">
        <f t="shared" si="1902"/>
        <v>-</v>
      </c>
      <c r="X2040" s="209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334" t="str">
        <f t="shared" si="1929"/>
        <v>-</v>
      </c>
      <c r="AC2040" s="209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334" t="str">
        <f t="shared" si="1903"/>
        <v>-</v>
      </c>
      <c r="AH2040" s="209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334" t="str">
        <f t="shared" si="1905"/>
        <v>-</v>
      </c>
      <c r="AM2040" s="209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334" t="str">
        <f t="shared" si="1907"/>
        <v>-</v>
      </c>
      <c r="AR2040" s="209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335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335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335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335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335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335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197" t="s">
        <v>2049</v>
      </c>
      <c r="C2041" s="260"/>
      <c r="D2041" s="260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28"/>
      <c r="M2041" s="129"/>
      <c r="N2041" s="130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39" t="str">
        <f t="shared" si="1901"/>
        <v>-</v>
      </c>
      <c r="S2041" s="209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28" t="str">
        <f t="shared" si="1902"/>
        <v>-</v>
      </c>
      <c r="X2041" s="209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334" t="str">
        <f t="shared" si="1929"/>
        <v>-</v>
      </c>
      <c r="AC2041" s="209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334" t="str">
        <f t="shared" si="1903"/>
        <v>-</v>
      </c>
      <c r="AH2041" s="209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334" t="str">
        <f t="shared" si="1905"/>
        <v>-</v>
      </c>
      <c r="AM2041" s="209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334" t="str">
        <f t="shared" si="1907"/>
        <v>-</v>
      </c>
      <c r="AR2041" s="209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335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335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335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335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335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335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197" t="s">
        <v>2050</v>
      </c>
      <c r="C2042" s="260"/>
      <c r="D2042" s="260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28"/>
      <c r="M2042" s="129"/>
      <c r="N2042" s="130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39" t="str">
        <f t="shared" si="1901"/>
        <v>-</v>
      </c>
      <c r="S2042" s="209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28" t="str">
        <f t="shared" si="1902"/>
        <v>-</v>
      </c>
      <c r="X2042" s="209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334" t="str">
        <f t="shared" si="1929"/>
        <v>-</v>
      </c>
      <c r="AC2042" s="209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334" t="str">
        <f t="shared" si="1903"/>
        <v>-</v>
      </c>
      <c r="AH2042" s="209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334" t="str">
        <f t="shared" si="1905"/>
        <v>-</v>
      </c>
      <c r="AM2042" s="209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334" t="str">
        <f t="shared" si="1907"/>
        <v>-</v>
      </c>
      <c r="AR2042" s="209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335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335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335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335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335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335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197" t="s">
        <v>2051</v>
      </c>
      <c r="C2043" s="260"/>
      <c r="D2043" s="260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28"/>
      <c r="M2043" s="129"/>
      <c r="N2043" s="130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39" t="str">
        <f t="shared" si="1901"/>
        <v>-</v>
      </c>
      <c r="S2043" s="209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28" t="str">
        <f t="shared" si="1902"/>
        <v>-</v>
      </c>
      <c r="X2043" s="209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334" t="str">
        <f t="shared" si="1929"/>
        <v>-</v>
      </c>
      <c r="AC2043" s="209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334" t="str">
        <f t="shared" si="1903"/>
        <v>-</v>
      </c>
      <c r="AH2043" s="209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334" t="str">
        <f t="shared" si="1905"/>
        <v>-</v>
      </c>
      <c r="AM2043" s="209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334" t="str">
        <f t="shared" si="1907"/>
        <v>-</v>
      </c>
      <c r="AR2043" s="209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335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335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335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335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335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335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197" t="s">
        <v>2052</v>
      </c>
      <c r="C2044" s="260"/>
      <c r="D2044" s="260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28"/>
      <c r="M2044" s="129"/>
      <c r="N2044" s="130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39" t="str">
        <f t="shared" si="1901"/>
        <v>-</v>
      </c>
      <c r="S2044" s="209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28" t="str">
        <f t="shared" si="1902"/>
        <v>-</v>
      </c>
      <c r="X2044" s="209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334" t="str">
        <f t="shared" si="1929"/>
        <v>-</v>
      </c>
      <c r="AC2044" s="209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334" t="str">
        <f t="shared" si="1903"/>
        <v>-</v>
      </c>
      <c r="AH2044" s="209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334" t="str">
        <f t="shared" si="1905"/>
        <v>-</v>
      </c>
      <c r="AM2044" s="209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334" t="str">
        <f t="shared" si="1907"/>
        <v>-</v>
      </c>
      <c r="AR2044" s="209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335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335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335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335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335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335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197" t="s">
        <v>2053</v>
      </c>
      <c r="C2045" s="260"/>
      <c r="D2045" s="260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28"/>
      <c r="M2045" s="129"/>
      <c r="N2045" s="130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39" t="str">
        <f t="shared" si="1901"/>
        <v>-</v>
      </c>
      <c r="S2045" s="209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28" t="str">
        <f t="shared" si="1902"/>
        <v>-</v>
      </c>
      <c r="X2045" s="209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334" t="str">
        <f t="shared" si="1929"/>
        <v>-</v>
      </c>
      <c r="AC2045" s="209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334" t="str">
        <f t="shared" si="1903"/>
        <v>-</v>
      </c>
      <c r="AH2045" s="209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334" t="str">
        <f t="shared" si="1905"/>
        <v>-</v>
      </c>
      <c r="AM2045" s="209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334" t="str">
        <f t="shared" si="1907"/>
        <v>-</v>
      </c>
      <c r="AR2045" s="209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335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335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335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335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335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335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197" t="s">
        <v>2054</v>
      </c>
      <c r="C2046" s="260"/>
      <c r="D2046" s="260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28"/>
      <c r="M2046" s="129"/>
      <c r="N2046" s="130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39" t="str">
        <f t="shared" si="1901"/>
        <v>-</v>
      </c>
      <c r="S2046" s="209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28" t="str">
        <f t="shared" si="1902"/>
        <v>-</v>
      </c>
      <c r="X2046" s="209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334" t="str">
        <f t="shared" si="1929"/>
        <v>-</v>
      </c>
      <c r="AC2046" s="209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334" t="str">
        <f t="shared" si="1903"/>
        <v>-</v>
      </c>
      <c r="AH2046" s="209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334" t="str">
        <f t="shared" si="1905"/>
        <v>-</v>
      </c>
      <c r="AM2046" s="209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334" t="str">
        <f t="shared" si="1907"/>
        <v>-</v>
      </c>
      <c r="AR2046" s="209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335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335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335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335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335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335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197" t="s">
        <v>2055</v>
      </c>
      <c r="C2047" s="260"/>
      <c r="D2047" s="260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28"/>
      <c r="M2047" s="129"/>
      <c r="N2047" s="130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39" t="str">
        <f t="shared" si="1901"/>
        <v>-</v>
      </c>
      <c r="S2047" s="209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28" t="str">
        <f t="shared" si="1902"/>
        <v>-</v>
      </c>
      <c r="X2047" s="209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334" t="str">
        <f t="shared" si="1929"/>
        <v>-</v>
      </c>
      <c r="AC2047" s="209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334" t="str">
        <f t="shared" si="1903"/>
        <v>-</v>
      </c>
      <c r="AH2047" s="209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334" t="str">
        <f t="shared" si="1905"/>
        <v>-</v>
      </c>
      <c r="AM2047" s="209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334" t="str">
        <f t="shared" si="1907"/>
        <v>-</v>
      </c>
      <c r="AR2047" s="209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335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335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335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335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335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335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197" t="s">
        <v>2056</v>
      </c>
      <c r="C2048" s="260"/>
      <c r="D2048" s="260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28"/>
      <c r="M2048" s="129"/>
      <c r="N2048" s="130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39" t="str">
        <f t="shared" si="1901"/>
        <v>-</v>
      </c>
      <c r="S2048" s="209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28" t="str">
        <f t="shared" si="1902"/>
        <v>-</v>
      </c>
      <c r="X2048" s="209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334" t="str">
        <f t="shared" si="1929"/>
        <v>-</v>
      </c>
      <c r="AC2048" s="209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334" t="str">
        <f t="shared" si="1903"/>
        <v>-</v>
      </c>
      <c r="AH2048" s="209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334" t="str">
        <f t="shared" si="1905"/>
        <v>-</v>
      </c>
      <c r="AM2048" s="209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334" t="str">
        <f t="shared" si="1907"/>
        <v>-</v>
      </c>
      <c r="AR2048" s="209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335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335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335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335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335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335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197" t="s">
        <v>2057</v>
      </c>
      <c r="C2049" s="260"/>
      <c r="D2049" s="260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28"/>
      <c r="M2049" s="129"/>
      <c r="N2049" s="130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39" t="str">
        <f t="shared" si="1901"/>
        <v>-</v>
      </c>
      <c r="S2049" s="209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28" t="str">
        <f t="shared" si="1902"/>
        <v>-</v>
      </c>
      <c r="X2049" s="209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334" t="str">
        <f t="shared" si="1929"/>
        <v>-</v>
      </c>
      <c r="AC2049" s="209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334" t="str">
        <f t="shared" si="1903"/>
        <v>-</v>
      </c>
      <c r="AH2049" s="209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334" t="str">
        <f t="shared" si="1905"/>
        <v>-</v>
      </c>
      <c r="AM2049" s="209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334" t="str">
        <f t="shared" si="1907"/>
        <v>-</v>
      </c>
      <c r="AR2049" s="209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335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335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335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335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335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335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197" t="s">
        <v>2058</v>
      </c>
      <c r="C2050" s="260"/>
      <c r="D2050" s="260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28"/>
      <c r="M2050" s="129"/>
      <c r="N2050" s="130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39" t="str">
        <f t="shared" si="1901"/>
        <v>-</v>
      </c>
      <c r="S2050" s="209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28" t="str">
        <f t="shared" si="1902"/>
        <v>-</v>
      </c>
      <c r="X2050" s="209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334" t="str">
        <f t="shared" si="1929"/>
        <v>-</v>
      </c>
      <c r="AC2050" s="209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334" t="str">
        <f t="shared" si="1903"/>
        <v>-</v>
      </c>
      <c r="AH2050" s="209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334" t="str">
        <f t="shared" si="1905"/>
        <v>-</v>
      </c>
      <c r="AM2050" s="209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334" t="str">
        <f t="shared" si="1907"/>
        <v>-</v>
      </c>
      <c r="AR2050" s="209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335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335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335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335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335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335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197" t="s">
        <v>2059</v>
      </c>
      <c r="C2051" s="260"/>
      <c r="D2051" s="260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28"/>
      <c r="M2051" s="129"/>
      <c r="N2051" s="130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39" t="str">
        <f t="shared" si="1901"/>
        <v>-</v>
      </c>
      <c r="S2051" s="209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28" t="str">
        <f t="shared" si="1902"/>
        <v>-</v>
      </c>
      <c r="X2051" s="209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334" t="str">
        <f t="shared" si="1929"/>
        <v>-</v>
      </c>
      <c r="AC2051" s="209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334" t="str">
        <f t="shared" si="1903"/>
        <v>-</v>
      </c>
      <c r="AH2051" s="209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334" t="str">
        <f t="shared" si="1905"/>
        <v>-</v>
      </c>
      <c r="AM2051" s="209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334" t="str">
        <f t="shared" si="1907"/>
        <v>-</v>
      </c>
      <c r="AR2051" s="209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335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335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335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335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335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335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197" t="s">
        <v>2060</v>
      </c>
      <c r="C2052" s="260"/>
      <c r="D2052" s="260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28"/>
      <c r="M2052" s="129"/>
      <c r="N2052" s="130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39" t="str">
        <f t="shared" si="1901"/>
        <v>-</v>
      </c>
      <c r="S2052" s="209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28" t="str">
        <f t="shared" si="1902"/>
        <v>-</v>
      </c>
      <c r="X2052" s="209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334" t="str">
        <f t="shared" si="1929"/>
        <v>-</v>
      </c>
      <c r="AC2052" s="209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334" t="str">
        <f t="shared" si="1903"/>
        <v>-</v>
      </c>
      <c r="AH2052" s="209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334" t="str">
        <f t="shared" si="1905"/>
        <v>-</v>
      </c>
      <c r="AM2052" s="209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334" t="str">
        <f t="shared" si="1907"/>
        <v>-</v>
      </c>
      <c r="AR2052" s="209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335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335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335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335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335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335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197" t="s">
        <v>2061</v>
      </c>
      <c r="C2053" s="260"/>
      <c r="D2053" s="260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28"/>
      <c r="M2053" s="129"/>
      <c r="N2053" s="130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39" t="str">
        <f t="shared" si="1901"/>
        <v>-</v>
      </c>
      <c r="S2053" s="209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28" t="str">
        <f t="shared" si="1902"/>
        <v>-</v>
      </c>
      <c r="X2053" s="209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334" t="str">
        <f t="shared" si="1929"/>
        <v>-</v>
      </c>
      <c r="AC2053" s="209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334" t="str">
        <f t="shared" si="1903"/>
        <v>-</v>
      </c>
      <c r="AH2053" s="209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334" t="str">
        <f t="shared" si="1905"/>
        <v>-</v>
      </c>
      <c r="AM2053" s="209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334" t="str">
        <f t="shared" si="1907"/>
        <v>-</v>
      </c>
      <c r="AR2053" s="209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335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335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335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335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335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335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197" t="s">
        <v>2062</v>
      </c>
      <c r="C2054" s="260"/>
      <c r="D2054" s="260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28"/>
      <c r="M2054" s="129"/>
      <c r="N2054" s="130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39" t="str">
        <f t="shared" si="1901"/>
        <v>-</v>
      </c>
      <c r="S2054" s="209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28" t="str">
        <f t="shared" si="1902"/>
        <v>-</v>
      </c>
      <c r="X2054" s="209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334" t="str">
        <f t="shared" si="1929"/>
        <v>-</v>
      </c>
      <c r="AC2054" s="209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334" t="str">
        <f t="shared" si="1903"/>
        <v>-</v>
      </c>
      <c r="AH2054" s="209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334" t="str">
        <f t="shared" si="1905"/>
        <v>-</v>
      </c>
      <c r="AM2054" s="209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334" t="str">
        <f t="shared" si="1907"/>
        <v>-</v>
      </c>
      <c r="AR2054" s="209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335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335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335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335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335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335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197" t="s">
        <v>2063</v>
      </c>
      <c r="C2055" s="260"/>
      <c r="D2055" s="260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28"/>
      <c r="M2055" s="129"/>
      <c r="N2055" s="130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39" t="str">
        <f t="shared" si="1901"/>
        <v>-</v>
      </c>
      <c r="S2055" s="209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28" t="str">
        <f t="shared" si="1902"/>
        <v>-</v>
      </c>
      <c r="X2055" s="209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334" t="str">
        <f t="shared" si="1929"/>
        <v>-</v>
      </c>
      <c r="AC2055" s="209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334" t="str">
        <f t="shared" si="1903"/>
        <v>-</v>
      </c>
      <c r="AH2055" s="209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334" t="str">
        <f t="shared" si="1905"/>
        <v>-</v>
      </c>
      <c r="AM2055" s="209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334" t="str">
        <f t="shared" si="1907"/>
        <v>-</v>
      </c>
      <c r="AR2055" s="209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335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335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335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335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335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335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197" t="s">
        <v>2064</v>
      </c>
      <c r="C2056" s="260"/>
      <c r="D2056" s="260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28"/>
      <c r="M2056" s="129"/>
      <c r="N2056" s="130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39" t="str">
        <f t="shared" si="1901"/>
        <v>-</v>
      </c>
      <c r="S2056" s="209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28" t="str">
        <f t="shared" si="1902"/>
        <v>-</v>
      </c>
      <c r="X2056" s="209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334" t="str">
        <f t="shared" si="1929"/>
        <v>-</v>
      </c>
      <c r="AC2056" s="209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334" t="str">
        <f t="shared" si="1903"/>
        <v>-</v>
      </c>
      <c r="AH2056" s="209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334" t="str">
        <f t="shared" si="1905"/>
        <v>-</v>
      </c>
      <c r="AM2056" s="209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334" t="str">
        <f t="shared" si="1907"/>
        <v>-</v>
      </c>
      <c r="AR2056" s="209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335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335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335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335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335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335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197" t="s">
        <v>2065</v>
      </c>
      <c r="C2057" s="260"/>
      <c r="D2057" s="260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28"/>
      <c r="M2057" s="129"/>
      <c r="N2057" s="130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39" t="str">
        <f t="shared" si="1901"/>
        <v>-</v>
      </c>
      <c r="S2057" s="209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28" t="str">
        <f t="shared" si="1902"/>
        <v>-</v>
      </c>
      <c r="X2057" s="209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334" t="str">
        <f t="shared" si="1929"/>
        <v>-</v>
      </c>
      <c r="AC2057" s="209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334" t="str">
        <f t="shared" si="1903"/>
        <v>-</v>
      </c>
      <c r="AH2057" s="209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334" t="str">
        <f t="shared" si="1905"/>
        <v>-</v>
      </c>
      <c r="AM2057" s="209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334" t="str">
        <f t="shared" si="1907"/>
        <v>-</v>
      </c>
      <c r="AR2057" s="209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335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335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335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335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335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335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197" t="s">
        <v>2066</v>
      </c>
      <c r="C2058" s="260"/>
      <c r="D2058" s="260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28"/>
      <c r="M2058" s="129"/>
      <c r="N2058" s="130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39" t="str">
        <f t="shared" si="1901"/>
        <v>-</v>
      </c>
      <c r="S2058" s="209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28" t="str">
        <f t="shared" si="1902"/>
        <v>-</v>
      </c>
      <c r="X2058" s="209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334" t="str">
        <f t="shared" si="1929"/>
        <v>-</v>
      </c>
      <c r="AC2058" s="209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334" t="str">
        <f t="shared" si="1903"/>
        <v>-</v>
      </c>
      <c r="AH2058" s="209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334" t="str">
        <f t="shared" si="1905"/>
        <v>-</v>
      </c>
      <c r="AM2058" s="209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334" t="str">
        <f t="shared" si="1907"/>
        <v>-</v>
      </c>
      <c r="AR2058" s="209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335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335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335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335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335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335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197" t="s">
        <v>2067</v>
      </c>
      <c r="C2059" s="260"/>
      <c r="D2059" s="260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28"/>
      <c r="M2059" s="129"/>
      <c r="N2059" s="130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39" t="str">
        <f t="shared" si="1901"/>
        <v>-</v>
      </c>
      <c r="S2059" s="209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28" t="str">
        <f t="shared" si="1902"/>
        <v>-</v>
      </c>
      <c r="X2059" s="209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334" t="str">
        <f t="shared" si="1929"/>
        <v>-</v>
      </c>
      <c r="AC2059" s="209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334" t="str">
        <f t="shared" si="1903"/>
        <v>-</v>
      </c>
      <c r="AH2059" s="209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334" t="str">
        <f t="shared" si="1905"/>
        <v>-</v>
      </c>
      <c r="AM2059" s="209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334" t="str">
        <f t="shared" si="1907"/>
        <v>-</v>
      </c>
      <c r="AR2059" s="209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335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335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335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335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335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335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197" t="s">
        <v>2068</v>
      </c>
      <c r="C2060" s="260"/>
      <c r="D2060" s="260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28"/>
      <c r="M2060" s="129"/>
      <c r="N2060" s="130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39" t="str">
        <f t="shared" si="1901"/>
        <v>-</v>
      </c>
      <c r="S2060" s="209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28" t="str">
        <f t="shared" si="1902"/>
        <v>-</v>
      </c>
      <c r="X2060" s="209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334" t="str">
        <f t="shared" si="1929"/>
        <v>-</v>
      </c>
      <c r="AC2060" s="209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334" t="str">
        <f t="shared" si="1903"/>
        <v>-</v>
      </c>
      <c r="AH2060" s="209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334" t="str">
        <f t="shared" si="1905"/>
        <v>-</v>
      </c>
      <c r="AM2060" s="209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334" t="str">
        <f t="shared" si="1907"/>
        <v>-</v>
      </c>
      <c r="AR2060" s="209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335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335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335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335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335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335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197" t="s">
        <v>2069</v>
      </c>
      <c r="C2061" s="260"/>
      <c r="D2061" s="260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28"/>
      <c r="M2061" s="129"/>
      <c r="N2061" s="130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39" t="str">
        <f t="shared" si="1901"/>
        <v>-</v>
      </c>
      <c r="S2061" s="209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28" t="str">
        <f t="shared" si="1902"/>
        <v>-</v>
      </c>
      <c r="X2061" s="209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334" t="str">
        <f t="shared" si="1929"/>
        <v>-</v>
      </c>
      <c r="AC2061" s="209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334" t="str">
        <f t="shared" si="1903"/>
        <v>-</v>
      </c>
      <c r="AH2061" s="209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334" t="str">
        <f t="shared" si="1905"/>
        <v>-</v>
      </c>
      <c r="AM2061" s="209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334" t="str">
        <f t="shared" si="1907"/>
        <v>-</v>
      </c>
      <c r="AR2061" s="209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335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335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335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335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335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335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197" t="s">
        <v>2070</v>
      </c>
      <c r="C2062" s="260"/>
      <c r="D2062" s="260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28"/>
      <c r="M2062" s="129"/>
      <c r="N2062" s="130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39" t="str">
        <f t="shared" si="1901"/>
        <v>-</v>
      </c>
      <c r="S2062" s="209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28" t="str">
        <f t="shared" si="1902"/>
        <v>-</v>
      </c>
      <c r="X2062" s="209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334" t="str">
        <f t="shared" si="1929"/>
        <v>-</v>
      </c>
      <c r="AC2062" s="209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334" t="str">
        <f t="shared" si="1903"/>
        <v>-</v>
      </c>
      <c r="AH2062" s="209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334" t="str">
        <f t="shared" si="1905"/>
        <v>-</v>
      </c>
      <c r="AM2062" s="209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334" t="str">
        <f t="shared" si="1907"/>
        <v>-</v>
      </c>
      <c r="AR2062" s="209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335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335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335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335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335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335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197" t="s">
        <v>2071</v>
      </c>
      <c r="C2063" s="260"/>
      <c r="D2063" s="260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28"/>
      <c r="M2063" s="129"/>
      <c r="N2063" s="130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39" t="str">
        <f t="shared" si="1901"/>
        <v>-</v>
      </c>
      <c r="S2063" s="209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28" t="str">
        <f t="shared" si="1902"/>
        <v>-</v>
      </c>
      <c r="X2063" s="209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334" t="str">
        <f t="shared" si="1929"/>
        <v>-</v>
      </c>
      <c r="AC2063" s="209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334" t="str">
        <f t="shared" si="1903"/>
        <v>-</v>
      </c>
      <c r="AH2063" s="209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334" t="str">
        <f t="shared" si="1905"/>
        <v>-</v>
      </c>
      <c r="AM2063" s="209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334" t="str">
        <f t="shared" si="1907"/>
        <v>-</v>
      </c>
      <c r="AR2063" s="209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335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335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335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335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335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335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197" t="s">
        <v>2072</v>
      </c>
      <c r="C2064" s="260"/>
      <c r="D2064" s="260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28"/>
      <c r="M2064" s="129"/>
      <c r="N2064" s="130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39" t="str">
        <f t="shared" si="1901"/>
        <v>-</v>
      </c>
      <c r="S2064" s="209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28" t="str">
        <f t="shared" si="1902"/>
        <v>-</v>
      </c>
      <c r="X2064" s="209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334" t="str">
        <f t="shared" si="1929"/>
        <v>-</v>
      </c>
      <c r="AC2064" s="209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334" t="str">
        <f t="shared" si="1903"/>
        <v>-</v>
      </c>
      <c r="AH2064" s="209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334" t="str">
        <f t="shared" si="1905"/>
        <v>-</v>
      </c>
      <c r="AM2064" s="209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334" t="str">
        <f t="shared" si="1907"/>
        <v>-</v>
      </c>
      <c r="AR2064" s="209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335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335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335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335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335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335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197" t="s">
        <v>2073</v>
      </c>
      <c r="C2065" s="260"/>
      <c r="D2065" s="260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28"/>
      <c r="M2065" s="129"/>
      <c r="N2065" s="130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39" t="str">
        <f t="shared" si="1901"/>
        <v>-</v>
      </c>
      <c r="S2065" s="209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28" t="str">
        <f t="shared" si="1902"/>
        <v>-</v>
      </c>
      <c r="X2065" s="209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334" t="str">
        <f t="shared" si="1929"/>
        <v>-</v>
      </c>
      <c r="AC2065" s="209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334" t="str">
        <f t="shared" si="1903"/>
        <v>-</v>
      </c>
      <c r="AH2065" s="209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334" t="str">
        <f t="shared" si="1905"/>
        <v>-</v>
      </c>
      <c r="AM2065" s="209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334" t="str">
        <f t="shared" si="1907"/>
        <v>-</v>
      </c>
      <c r="AR2065" s="209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335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335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335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335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335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335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197" t="s">
        <v>2074</v>
      </c>
      <c r="C2066" s="260"/>
      <c r="D2066" s="260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28"/>
      <c r="M2066" s="129"/>
      <c r="N2066" s="130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39" t="str">
        <f t="shared" si="1901"/>
        <v>-</v>
      </c>
      <c r="S2066" s="209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28" t="str">
        <f t="shared" si="1902"/>
        <v>-</v>
      </c>
      <c r="X2066" s="209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334" t="str">
        <f t="shared" si="1929"/>
        <v>-</v>
      </c>
      <c r="AC2066" s="209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334" t="str">
        <f t="shared" si="1903"/>
        <v>-</v>
      </c>
      <c r="AH2066" s="209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334" t="str">
        <f t="shared" si="1905"/>
        <v>-</v>
      </c>
      <c r="AM2066" s="209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334" t="str">
        <f t="shared" si="1907"/>
        <v>-</v>
      </c>
      <c r="AR2066" s="209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335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335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335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335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335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335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197" t="s">
        <v>2075</v>
      </c>
      <c r="C2067" s="260"/>
      <c r="D2067" s="260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28"/>
      <c r="M2067" s="129"/>
      <c r="N2067" s="130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39" t="str">
        <f t="shared" si="1901"/>
        <v>-</v>
      </c>
      <c r="S2067" s="209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28" t="str">
        <f t="shared" si="1902"/>
        <v>-</v>
      </c>
      <c r="X2067" s="209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334" t="str">
        <f t="shared" si="1929"/>
        <v>-</v>
      </c>
      <c r="AC2067" s="209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334" t="str">
        <f t="shared" si="1903"/>
        <v>-</v>
      </c>
      <c r="AH2067" s="209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334" t="str">
        <f t="shared" si="1905"/>
        <v>-</v>
      </c>
      <c r="AM2067" s="209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334" t="str">
        <f t="shared" si="1907"/>
        <v>-</v>
      </c>
      <c r="AR2067" s="209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335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335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335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335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335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335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197" t="s">
        <v>2076</v>
      </c>
      <c r="C2068" s="260"/>
      <c r="D2068" s="260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28"/>
      <c r="M2068" s="129"/>
      <c r="N2068" s="130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39" t="str">
        <f t="shared" si="1901"/>
        <v>-</v>
      </c>
      <c r="S2068" s="209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28" t="str">
        <f t="shared" si="1902"/>
        <v>-</v>
      </c>
      <c r="X2068" s="209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334" t="str">
        <f t="shared" si="1929"/>
        <v>-</v>
      </c>
      <c r="AC2068" s="209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334" t="str">
        <f t="shared" si="1903"/>
        <v>-</v>
      </c>
      <c r="AH2068" s="209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334" t="str">
        <f t="shared" si="1905"/>
        <v>-</v>
      </c>
      <c r="AM2068" s="209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334" t="str">
        <f t="shared" si="1907"/>
        <v>-</v>
      </c>
      <c r="AR2068" s="209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335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335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335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335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335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335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197" t="s">
        <v>2077</v>
      </c>
      <c r="C2069" s="260"/>
      <c r="D2069" s="260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28"/>
      <c r="M2069" s="129"/>
      <c r="N2069" s="130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39" t="str">
        <f t="shared" si="1901"/>
        <v>-</v>
      </c>
      <c r="S2069" s="209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28" t="str">
        <f t="shared" si="1902"/>
        <v>-</v>
      </c>
      <c r="X2069" s="209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334" t="str">
        <f t="shared" si="1929"/>
        <v>-</v>
      </c>
      <c r="AC2069" s="209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334" t="str">
        <f t="shared" si="1903"/>
        <v>-</v>
      </c>
      <c r="AH2069" s="209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334" t="str">
        <f t="shared" si="1905"/>
        <v>-</v>
      </c>
      <c r="AM2069" s="209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334" t="str">
        <f t="shared" si="1907"/>
        <v>-</v>
      </c>
      <c r="AR2069" s="209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335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335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335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335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335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335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197" t="s">
        <v>2078</v>
      </c>
      <c r="C2070" s="260"/>
      <c r="D2070" s="260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28"/>
      <c r="M2070" s="129"/>
      <c r="N2070" s="130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39" t="str">
        <f t="shared" si="1901"/>
        <v>-</v>
      </c>
      <c r="S2070" s="209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28" t="str">
        <f t="shared" si="1902"/>
        <v>-</v>
      </c>
      <c r="X2070" s="209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334" t="str">
        <f t="shared" si="1929"/>
        <v>-</v>
      </c>
      <c r="AC2070" s="209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334" t="str">
        <f t="shared" si="1903"/>
        <v>-</v>
      </c>
      <c r="AH2070" s="209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334" t="str">
        <f t="shared" si="1905"/>
        <v>-</v>
      </c>
      <c r="AM2070" s="209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334" t="str">
        <f t="shared" si="1907"/>
        <v>-</v>
      </c>
      <c r="AR2070" s="209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335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335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335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335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335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335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197" t="s">
        <v>2079</v>
      </c>
      <c r="C2071" s="260"/>
      <c r="D2071" s="260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28"/>
      <c r="M2071" s="129"/>
      <c r="N2071" s="130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39" t="str">
        <f t="shared" si="1901"/>
        <v>-</v>
      </c>
      <c r="S2071" s="209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28" t="str">
        <f t="shared" si="1902"/>
        <v>-</v>
      </c>
      <c r="X2071" s="209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334" t="str">
        <f t="shared" si="1929"/>
        <v>-</v>
      </c>
      <c r="AC2071" s="209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334" t="str">
        <f t="shared" si="1903"/>
        <v>-</v>
      </c>
      <c r="AH2071" s="209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334" t="str">
        <f t="shared" si="1905"/>
        <v>-</v>
      </c>
      <c r="AM2071" s="209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334" t="str">
        <f t="shared" si="1907"/>
        <v>-</v>
      </c>
      <c r="AR2071" s="209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335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335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335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335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335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335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197" t="s">
        <v>2080</v>
      </c>
      <c r="C2072" s="260"/>
      <c r="D2072" s="260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28"/>
      <c r="M2072" s="129"/>
      <c r="N2072" s="130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39" t="str">
        <f t="shared" si="1901"/>
        <v>-</v>
      </c>
      <c r="S2072" s="209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28" t="str">
        <f t="shared" si="1902"/>
        <v>-</v>
      </c>
      <c r="X2072" s="209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334" t="str">
        <f t="shared" si="1929"/>
        <v>-</v>
      </c>
      <c r="AC2072" s="209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334" t="str">
        <f t="shared" si="1903"/>
        <v>-</v>
      </c>
      <c r="AH2072" s="209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334" t="str">
        <f t="shared" si="1905"/>
        <v>-</v>
      </c>
      <c r="AM2072" s="209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334" t="str">
        <f t="shared" si="1907"/>
        <v>-</v>
      </c>
      <c r="AR2072" s="209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335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335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335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335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335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335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197" t="s">
        <v>2081</v>
      </c>
      <c r="C2073" s="260"/>
      <c r="D2073" s="260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28"/>
      <c r="M2073" s="129"/>
      <c r="N2073" s="130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39" t="str">
        <f t="shared" si="1901"/>
        <v>-</v>
      </c>
      <c r="S2073" s="209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28" t="str">
        <f t="shared" si="1902"/>
        <v>-</v>
      </c>
      <c r="X2073" s="209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334" t="str">
        <f t="shared" si="1929"/>
        <v>-</v>
      </c>
      <c r="AC2073" s="209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334" t="str">
        <f t="shared" si="1903"/>
        <v>-</v>
      </c>
      <c r="AH2073" s="209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334" t="str">
        <f t="shared" si="1905"/>
        <v>-</v>
      </c>
      <c r="AM2073" s="209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334" t="str">
        <f t="shared" si="1907"/>
        <v>-</v>
      </c>
      <c r="AR2073" s="209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335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335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335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335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335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335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197" t="s">
        <v>2082</v>
      </c>
      <c r="C2074" s="260"/>
      <c r="D2074" s="260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28"/>
      <c r="M2074" s="129"/>
      <c r="N2074" s="130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39" t="str">
        <f t="shared" si="1901"/>
        <v>-</v>
      </c>
      <c r="S2074" s="209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28" t="str">
        <f t="shared" si="1902"/>
        <v>-</v>
      </c>
      <c r="X2074" s="209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334" t="str">
        <f t="shared" si="1929"/>
        <v>-</v>
      </c>
      <c r="AC2074" s="209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334" t="str">
        <f t="shared" si="1903"/>
        <v>-</v>
      </c>
      <c r="AH2074" s="209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334" t="str">
        <f t="shared" si="1905"/>
        <v>-</v>
      </c>
      <c r="AM2074" s="209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334" t="str">
        <f t="shared" si="1907"/>
        <v>-</v>
      </c>
      <c r="AR2074" s="209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335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335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335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335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335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335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197" t="s">
        <v>2083</v>
      </c>
      <c r="C2075" s="260"/>
      <c r="D2075" s="260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28"/>
      <c r="M2075" s="129"/>
      <c r="N2075" s="130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39" t="str">
        <f t="shared" si="1901"/>
        <v>-</v>
      </c>
      <c r="S2075" s="209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28" t="str">
        <f t="shared" si="1902"/>
        <v>-</v>
      </c>
      <c r="X2075" s="209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334" t="str">
        <f t="shared" si="1929"/>
        <v>-</v>
      </c>
      <c r="AC2075" s="209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334" t="str">
        <f t="shared" si="1903"/>
        <v>-</v>
      </c>
      <c r="AH2075" s="209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334" t="str">
        <f t="shared" si="1905"/>
        <v>-</v>
      </c>
      <c r="AM2075" s="209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334" t="str">
        <f t="shared" si="1907"/>
        <v>-</v>
      </c>
      <c r="AR2075" s="209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335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335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335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335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335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335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197" t="s">
        <v>2084</v>
      </c>
      <c r="C2076" s="260"/>
      <c r="D2076" s="260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28"/>
      <c r="M2076" s="129"/>
      <c r="N2076" s="130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39" t="str">
        <f t="shared" si="1901"/>
        <v>-</v>
      </c>
      <c r="S2076" s="209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28" t="str">
        <f t="shared" si="1902"/>
        <v>-</v>
      </c>
      <c r="X2076" s="209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334" t="str">
        <f t="shared" si="1929"/>
        <v>-</v>
      </c>
      <c r="AC2076" s="209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334" t="str">
        <f t="shared" si="1903"/>
        <v>-</v>
      </c>
      <c r="AH2076" s="209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334" t="str">
        <f t="shared" si="1905"/>
        <v>-</v>
      </c>
      <c r="AM2076" s="209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334" t="str">
        <f t="shared" si="1907"/>
        <v>-</v>
      </c>
      <c r="AR2076" s="209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335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335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335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335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335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335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197" t="s">
        <v>2085</v>
      </c>
      <c r="C2077" s="260"/>
      <c r="D2077" s="260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28"/>
      <c r="M2077" s="129"/>
      <c r="N2077" s="130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39" t="str">
        <f t="shared" si="1901"/>
        <v>-</v>
      </c>
      <c r="S2077" s="209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28" t="str">
        <f t="shared" si="1902"/>
        <v>-</v>
      </c>
      <c r="X2077" s="209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334" t="str">
        <f t="shared" si="1929"/>
        <v>-</v>
      </c>
      <c r="AC2077" s="209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334" t="str">
        <f t="shared" si="1903"/>
        <v>-</v>
      </c>
      <c r="AH2077" s="209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334" t="str">
        <f t="shared" si="1905"/>
        <v>-</v>
      </c>
      <c r="AM2077" s="209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334" t="str">
        <f t="shared" si="1907"/>
        <v>-</v>
      </c>
      <c r="AR2077" s="209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335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335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335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335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335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335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197" t="s">
        <v>2086</v>
      </c>
      <c r="C2078" s="260"/>
      <c r="D2078" s="260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28"/>
      <c r="M2078" s="129"/>
      <c r="N2078" s="130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39" t="str">
        <f t="shared" si="1901"/>
        <v>-</v>
      </c>
      <c r="S2078" s="209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28" t="str">
        <f t="shared" si="1902"/>
        <v>-</v>
      </c>
      <c r="X2078" s="209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334" t="str">
        <f t="shared" si="1929"/>
        <v>-</v>
      </c>
      <c r="AC2078" s="209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334" t="str">
        <f t="shared" si="1903"/>
        <v>-</v>
      </c>
      <c r="AH2078" s="209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334" t="str">
        <f t="shared" si="1905"/>
        <v>-</v>
      </c>
      <c r="AM2078" s="209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334" t="str">
        <f t="shared" si="1907"/>
        <v>-</v>
      </c>
      <c r="AR2078" s="209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335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335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335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335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335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335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197" t="s">
        <v>2087</v>
      </c>
      <c r="C2079" s="260"/>
      <c r="D2079" s="260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28"/>
      <c r="M2079" s="129"/>
      <c r="N2079" s="130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39" t="str">
        <f t="shared" si="1901"/>
        <v>-</v>
      </c>
      <c r="S2079" s="209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28" t="str">
        <f t="shared" si="1902"/>
        <v>-</v>
      </c>
      <c r="X2079" s="209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334" t="str">
        <f t="shared" si="1929"/>
        <v>-</v>
      </c>
      <c r="AC2079" s="209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334" t="str">
        <f t="shared" si="1903"/>
        <v>-</v>
      </c>
      <c r="AH2079" s="209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334" t="str">
        <f t="shared" si="1905"/>
        <v>-</v>
      </c>
      <c r="AM2079" s="209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334" t="str">
        <f t="shared" si="1907"/>
        <v>-</v>
      </c>
      <c r="AR2079" s="209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335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335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335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335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335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335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197" t="s">
        <v>2088</v>
      </c>
      <c r="C2080" s="260"/>
      <c r="D2080" s="260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28"/>
      <c r="M2080" s="129"/>
      <c r="N2080" s="130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39" t="str">
        <f t="shared" si="1901"/>
        <v>-</v>
      </c>
      <c r="S2080" s="209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28" t="str">
        <f t="shared" si="1902"/>
        <v>-</v>
      </c>
      <c r="X2080" s="209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334" t="str">
        <f t="shared" si="1929"/>
        <v>-</v>
      </c>
      <c r="AC2080" s="209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334" t="str">
        <f t="shared" si="1903"/>
        <v>-</v>
      </c>
      <c r="AH2080" s="209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334" t="str">
        <f t="shared" si="1905"/>
        <v>-</v>
      </c>
      <c r="AM2080" s="209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334" t="str">
        <f t="shared" si="1907"/>
        <v>-</v>
      </c>
      <c r="AR2080" s="209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335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335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335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335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335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335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197" t="s">
        <v>2089</v>
      </c>
      <c r="C2081" s="260"/>
      <c r="D2081" s="260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28"/>
      <c r="M2081" s="129"/>
      <c r="N2081" s="130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39" t="str">
        <f t="shared" si="1901"/>
        <v>-</v>
      </c>
      <c r="S2081" s="209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28" t="str">
        <f t="shared" si="1902"/>
        <v>-</v>
      </c>
      <c r="X2081" s="209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334" t="str">
        <f t="shared" si="1929"/>
        <v>-</v>
      </c>
      <c r="AC2081" s="209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334" t="str">
        <f t="shared" si="1903"/>
        <v>-</v>
      </c>
      <c r="AH2081" s="209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334" t="str">
        <f t="shared" si="1905"/>
        <v>-</v>
      </c>
      <c r="AM2081" s="209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334" t="str">
        <f t="shared" si="1907"/>
        <v>-</v>
      </c>
      <c r="AR2081" s="209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335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335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335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335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335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335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197" t="s">
        <v>2090</v>
      </c>
      <c r="C2082" s="260"/>
      <c r="D2082" s="260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28"/>
      <c r="M2082" s="129"/>
      <c r="N2082" s="130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39" t="str">
        <f t="shared" si="1901"/>
        <v>-</v>
      </c>
      <c r="S2082" s="209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28" t="str">
        <f t="shared" si="1902"/>
        <v>-</v>
      </c>
      <c r="X2082" s="209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334" t="str">
        <f t="shared" si="1929"/>
        <v>-</v>
      </c>
      <c r="AC2082" s="209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334" t="str">
        <f t="shared" si="1903"/>
        <v>-</v>
      </c>
      <c r="AH2082" s="209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334" t="str">
        <f t="shared" si="1905"/>
        <v>-</v>
      </c>
      <c r="AM2082" s="209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334" t="str">
        <f t="shared" si="1907"/>
        <v>-</v>
      </c>
      <c r="AR2082" s="209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335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335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335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335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335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335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197" t="s">
        <v>2091</v>
      </c>
      <c r="C2083" s="260"/>
      <c r="D2083" s="260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28"/>
      <c r="M2083" s="129"/>
      <c r="N2083" s="130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39" t="str">
        <f t="shared" si="1901"/>
        <v>-</v>
      </c>
      <c r="S2083" s="209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28" t="str">
        <f t="shared" si="1902"/>
        <v>-</v>
      </c>
      <c r="X2083" s="209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334" t="str">
        <f t="shared" si="1929"/>
        <v>-</v>
      </c>
      <c r="AC2083" s="209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334" t="str">
        <f t="shared" si="1903"/>
        <v>-</v>
      </c>
      <c r="AH2083" s="209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334" t="str">
        <f t="shared" si="1905"/>
        <v>-</v>
      </c>
      <c r="AM2083" s="209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334" t="str">
        <f t="shared" si="1907"/>
        <v>-</v>
      </c>
      <c r="AR2083" s="209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335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335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335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335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335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335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197" t="s">
        <v>2092</v>
      </c>
      <c r="C2084" s="260"/>
      <c r="D2084" s="260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28"/>
      <c r="M2084" s="129"/>
      <c r="N2084" s="130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39" t="str">
        <f t="shared" ref="R2084:R2147" si="1961">IF(AND($C2084&gt;0,$F2084="Electricité",$D2084&lt;DATEVALUE("30/06/2023")),P2084,"-")</f>
        <v>-</v>
      </c>
      <c r="S2084" s="209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28" t="str">
        <f t="shared" ref="W2084:X2147" si="1962">IF(AND($C2084&gt;0,$F2084="Electricité",$D2084&lt;DATEVALUE("30/06/2023")),U2084,"-")</f>
        <v>-</v>
      </c>
      <c r="X2084" s="209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334" t="str">
        <f t="shared" si="1929"/>
        <v>-</v>
      </c>
      <c r="AC2084" s="209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334" t="str">
        <f t="shared" ref="AG2084:AG2147" si="1963">IF(AND($C2084&gt;0,$F2084="Electricité",$D2084&lt;DATEVALUE("30/06/2023")),AE2084,"-")</f>
        <v>-</v>
      </c>
      <c r="AH2084" s="209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334" t="str">
        <f t="shared" ref="AL2084:AL2147" si="1965">IF(AND($C2084&gt;0,$F2084="Electricité",$D2084&lt;DATEVALUE("30/06/2023")),AJ2084,"-")</f>
        <v>-</v>
      </c>
      <c r="AM2084" s="209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334" t="str">
        <f t="shared" ref="AQ2084:AQ2147" si="1967">IF(AND($C2084&gt;0,$F2084="Electricité",$D2084&lt;DATEVALUE("30/06/2023")),AO2084,"-")</f>
        <v>-</v>
      </c>
      <c r="AR2084" s="209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335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335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335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335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335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335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197" t="s">
        <v>2093</v>
      </c>
      <c r="C2085" s="260"/>
      <c r="D2085" s="260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28"/>
      <c r="M2085" s="129"/>
      <c r="N2085" s="130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39" t="str">
        <f t="shared" si="1961"/>
        <v>-</v>
      </c>
      <c r="S2085" s="209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28" t="str">
        <f t="shared" si="1962"/>
        <v>-</v>
      </c>
      <c r="X2085" s="209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334" t="str">
        <f t="shared" ref="AB2085:AC2148" si="1989">IF(AND($C2085&gt;0,$F2085="Electricité",$D2085&lt;DATEVALUE("30/06/2023")),Z2085,"-")</f>
        <v>-</v>
      </c>
      <c r="AC2085" s="209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334" t="str">
        <f t="shared" si="1963"/>
        <v>-</v>
      </c>
      <c r="AH2085" s="209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334" t="str">
        <f t="shared" si="1965"/>
        <v>-</v>
      </c>
      <c r="AM2085" s="209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334" t="str">
        <f t="shared" si="1967"/>
        <v>-</v>
      </c>
      <c r="AR2085" s="209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335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335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335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335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335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335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197" t="s">
        <v>2094</v>
      </c>
      <c r="C2086" s="260"/>
      <c r="D2086" s="260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28"/>
      <c r="M2086" s="129"/>
      <c r="N2086" s="130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39" t="str">
        <f t="shared" si="1961"/>
        <v>-</v>
      </c>
      <c r="S2086" s="209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28" t="str">
        <f t="shared" si="1962"/>
        <v>-</v>
      </c>
      <c r="X2086" s="209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334" t="str">
        <f t="shared" si="1989"/>
        <v>-</v>
      </c>
      <c r="AC2086" s="209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334" t="str">
        <f t="shared" si="1963"/>
        <v>-</v>
      </c>
      <c r="AH2086" s="209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334" t="str">
        <f t="shared" si="1965"/>
        <v>-</v>
      </c>
      <c r="AM2086" s="209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334" t="str">
        <f t="shared" si="1967"/>
        <v>-</v>
      </c>
      <c r="AR2086" s="209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335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335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335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335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335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335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197" t="s">
        <v>2095</v>
      </c>
      <c r="C2087" s="260"/>
      <c r="D2087" s="260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28"/>
      <c r="M2087" s="129"/>
      <c r="N2087" s="130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39" t="str">
        <f t="shared" si="1961"/>
        <v>-</v>
      </c>
      <c r="S2087" s="209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28" t="str">
        <f t="shared" si="1962"/>
        <v>-</v>
      </c>
      <c r="X2087" s="209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334" t="str">
        <f t="shared" si="1989"/>
        <v>-</v>
      </c>
      <c r="AC2087" s="209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334" t="str">
        <f t="shared" si="1963"/>
        <v>-</v>
      </c>
      <c r="AH2087" s="209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334" t="str">
        <f t="shared" si="1965"/>
        <v>-</v>
      </c>
      <c r="AM2087" s="209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334" t="str">
        <f t="shared" si="1967"/>
        <v>-</v>
      </c>
      <c r="AR2087" s="209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335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335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335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335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335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335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197" t="s">
        <v>2096</v>
      </c>
      <c r="C2088" s="260"/>
      <c r="D2088" s="260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28"/>
      <c r="M2088" s="129"/>
      <c r="N2088" s="130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39" t="str">
        <f t="shared" si="1961"/>
        <v>-</v>
      </c>
      <c r="S2088" s="209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28" t="str">
        <f t="shared" si="1962"/>
        <v>-</v>
      </c>
      <c r="X2088" s="209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334" t="str">
        <f t="shared" si="1989"/>
        <v>-</v>
      </c>
      <c r="AC2088" s="209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334" t="str">
        <f t="shared" si="1963"/>
        <v>-</v>
      </c>
      <c r="AH2088" s="209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334" t="str">
        <f t="shared" si="1965"/>
        <v>-</v>
      </c>
      <c r="AM2088" s="209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334" t="str">
        <f t="shared" si="1967"/>
        <v>-</v>
      </c>
      <c r="AR2088" s="209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335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335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335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335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335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335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197" t="s">
        <v>2097</v>
      </c>
      <c r="C2089" s="260"/>
      <c r="D2089" s="260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28"/>
      <c r="M2089" s="129"/>
      <c r="N2089" s="130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39" t="str">
        <f t="shared" si="1961"/>
        <v>-</v>
      </c>
      <c r="S2089" s="209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28" t="str">
        <f t="shared" si="1962"/>
        <v>-</v>
      </c>
      <c r="X2089" s="209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334" t="str">
        <f t="shared" si="1989"/>
        <v>-</v>
      </c>
      <c r="AC2089" s="209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334" t="str">
        <f t="shared" si="1963"/>
        <v>-</v>
      </c>
      <c r="AH2089" s="209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334" t="str">
        <f t="shared" si="1965"/>
        <v>-</v>
      </c>
      <c r="AM2089" s="209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334" t="str">
        <f t="shared" si="1967"/>
        <v>-</v>
      </c>
      <c r="AR2089" s="209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335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335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335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335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335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335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197" t="s">
        <v>2098</v>
      </c>
      <c r="C2090" s="260"/>
      <c r="D2090" s="260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28"/>
      <c r="M2090" s="129"/>
      <c r="N2090" s="130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39" t="str">
        <f t="shared" si="1961"/>
        <v>-</v>
      </c>
      <c r="S2090" s="209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28" t="str">
        <f t="shared" si="1962"/>
        <v>-</v>
      </c>
      <c r="X2090" s="209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334" t="str">
        <f t="shared" si="1989"/>
        <v>-</v>
      </c>
      <c r="AC2090" s="209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334" t="str">
        <f t="shared" si="1963"/>
        <v>-</v>
      </c>
      <c r="AH2090" s="209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334" t="str">
        <f t="shared" si="1965"/>
        <v>-</v>
      </c>
      <c r="AM2090" s="209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334" t="str">
        <f t="shared" si="1967"/>
        <v>-</v>
      </c>
      <c r="AR2090" s="209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335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335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335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335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335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335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197" t="s">
        <v>2099</v>
      </c>
      <c r="C2091" s="260"/>
      <c r="D2091" s="260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28"/>
      <c r="M2091" s="129"/>
      <c r="N2091" s="130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39" t="str">
        <f t="shared" si="1961"/>
        <v>-</v>
      </c>
      <c r="S2091" s="209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28" t="str">
        <f t="shared" si="1962"/>
        <v>-</v>
      </c>
      <c r="X2091" s="209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334" t="str">
        <f t="shared" si="1989"/>
        <v>-</v>
      </c>
      <c r="AC2091" s="209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334" t="str">
        <f t="shared" si="1963"/>
        <v>-</v>
      </c>
      <c r="AH2091" s="209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334" t="str">
        <f t="shared" si="1965"/>
        <v>-</v>
      </c>
      <c r="AM2091" s="209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334" t="str">
        <f t="shared" si="1967"/>
        <v>-</v>
      </c>
      <c r="AR2091" s="209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335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335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335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335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335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335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197" t="s">
        <v>2100</v>
      </c>
      <c r="C2092" s="260"/>
      <c r="D2092" s="260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28"/>
      <c r="M2092" s="129"/>
      <c r="N2092" s="130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39" t="str">
        <f t="shared" si="1961"/>
        <v>-</v>
      </c>
      <c r="S2092" s="209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28" t="str">
        <f t="shared" si="1962"/>
        <v>-</v>
      </c>
      <c r="X2092" s="209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334" t="str">
        <f t="shared" si="1989"/>
        <v>-</v>
      </c>
      <c r="AC2092" s="209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334" t="str">
        <f t="shared" si="1963"/>
        <v>-</v>
      </c>
      <c r="AH2092" s="209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334" t="str">
        <f t="shared" si="1965"/>
        <v>-</v>
      </c>
      <c r="AM2092" s="209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334" t="str">
        <f t="shared" si="1967"/>
        <v>-</v>
      </c>
      <c r="AR2092" s="209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335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335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335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335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335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335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197" t="s">
        <v>2101</v>
      </c>
      <c r="C2093" s="260"/>
      <c r="D2093" s="260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28"/>
      <c r="M2093" s="129"/>
      <c r="N2093" s="130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39" t="str">
        <f t="shared" si="1961"/>
        <v>-</v>
      </c>
      <c r="S2093" s="209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28" t="str">
        <f t="shared" si="1962"/>
        <v>-</v>
      </c>
      <c r="X2093" s="209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334" t="str">
        <f t="shared" si="1989"/>
        <v>-</v>
      </c>
      <c r="AC2093" s="209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334" t="str">
        <f t="shared" si="1963"/>
        <v>-</v>
      </c>
      <c r="AH2093" s="209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334" t="str">
        <f t="shared" si="1965"/>
        <v>-</v>
      </c>
      <c r="AM2093" s="209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334" t="str">
        <f t="shared" si="1967"/>
        <v>-</v>
      </c>
      <c r="AR2093" s="209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335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335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335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335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335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335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197" t="s">
        <v>2102</v>
      </c>
      <c r="C2094" s="260"/>
      <c r="D2094" s="260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28"/>
      <c r="M2094" s="129"/>
      <c r="N2094" s="130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39" t="str">
        <f t="shared" si="1961"/>
        <v>-</v>
      </c>
      <c r="S2094" s="209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28" t="str">
        <f t="shared" si="1962"/>
        <v>-</v>
      </c>
      <c r="X2094" s="209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334" t="str">
        <f t="shared" si="1989"/>
        <v>-</v>
      </c>
      <c r="AC2094" s="209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334" t="str">
        <f t="shared" si="1963"/>
        <v>-</v>
      </c>
      <c r="AH2094" s="209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334" t="str">
        <f t="shared" si="1965"/>
        <v>-</v>
      </c>
      <c r="AM2094" s="209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334" t="str">
        <f t="shared" si="1967"/>
        <v>-</v>
      </c>
      <c r="AR2094" s="209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335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335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335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335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335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335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197" t="s">
        <v>2103</v>
      </c>
      <c r="C2095" s="260"/>
      <c r="D2095" s="260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28"/>
      <c r="M2095" s="129"/>
      <c r="N2095" s="130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39" t="str">
        <f t="shared" si="1961"/>
        <v>-</v>
      </c>
      <c r="S2095" s="209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28" t="str">
        <f t="shared" si="1962"/>
        <v>-</v>
      </c>
      <c r="X2095" s="209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334" t="str">
        <f t="shared" si="1989"/>
        <v>-</v>
      </c>
      <c r="AC2095" s="209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334" t="str">
        <f t="shared" si="1963"/>
        <v>-</v>
      </c>
      <c r="AH2095" s="209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334" t="str">
        <f t="shared" si="1965"/>
        <v>-</v>
      </c>
      <c r="AM2095" s="209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334" t="str">
        <f t="shared" si="1967"/>
        <v>-</v>
      </c>
      <c r="AR2095" s="209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335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335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335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335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335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335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197" t="s">
        <v>2104</v>
      </c>
      <c r="C2096" s="260"/>
      <c r="D2096" s="260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28"/>
      <c r="M2096" s="129"/>
      <c r="N2096" s="130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39" t="str">
        <f t="shared" si="1961"/>
        <v>-</v>
      </c>
      <c r="S2096" s="209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28" t="str">
        <f t="shared" si="1962"/>
        <v>-</v>
      </c>
      <c r="X2096" s="209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334" t="str">
        <f t="shared" si="1989"/>
        <v>-</v>
      </c>
      <c r="AC2096" s="209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334" t="str">
        <f t="shared" si="1963"/>
        <v>-</v>
      </c>
      <c r="AH2096" s="209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334" t="str">
        <f t="shared" si="1965"/>
        <v>-</v>
      </c>
      <c r="AM2096" s="209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334" t="str">
        <f t="shared" si="1967"/>
        <v>-</v>
      </c>
      <c r="AR2096" s="209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335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335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335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335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335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335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197" t="s">
        <v>2105</v>
      </c>
      <c r="C2097" s="260"/>
      <c r="D2097" s="260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28"/>
      <c r="M2097" s="129"/>
      <c r="N2097" s="130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39" t="str">
        <f t="shared" si="1961"/>
        <v>-</v>
      </c>
      <c r="S2097" s="209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28" t="str">
        <f t="shared" si="1962"/>
        <v>-</v>
      </c>
      <c r="X2097" s="209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334" t="str">
        <f t="shared" si="1989"/>
        <v>-</v>
      </c>
      <c r="AC2097" s="209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334" t="str">
        <f t="shared" si="1963"/>
        <v>-</v>
      </c>
      <c r="AH2097" s="209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334" t="str">
        <f t="shared" si="1965"/>
        <v>-</v>
      </c>
      <c r="AM2097" s="209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334" t="str">
        <f t="shared" si="1967"/>
        <v>-</v>
      </c>
      <c r="AR2097" s="209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335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335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335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335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335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335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197" t="s">
        <v>2106</v>
      </c>
      <c r="C2098" s="260"/>
      <c r="D2098" s="260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28"/>
      <c r="M2098" s="129"/>
      <c r="N2098" s="130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39" t="str">
        <f t="shared" si="1961"/>
        <v>-</v>
      </c>
      <c r="S2098" s="209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28" t="str">
        <f t="shared" si="1962"/>
        <v>-</v>
      </c>
      <c r="X2098" s="209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334" t="str">
        <f t="shared" si="1989"/>
        <v>-</v>
      </c>
      <c r="AC2098" s="209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334" t="str">
        <f t="shared" si="1963"/>
        <v>-</v>
      </c>
      <c r="AH2098" s="209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334" t="str">
        <f t="shared" si="1965"/>
        <v>-</v>
      </c>
      <c r="AM2098" s="209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334" t="str">
        <f t="shared" si="1967"/>
        <v>-</v>
      </c>
      <c r="AR2098" s="209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335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335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335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335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335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335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197" t="s">
        <v>2107</v>
      </c>
      <c r="C2099" s="260"/>
      <c r="D2099" s="260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28"/>
      <c r="M2099" s="129"/>
      <c r="N2099" s="130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39" t="str">
        <f t="shared" si="1961"/>
        <v>-</v>
      </c>
      <c r="S2099" s="209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28" t="str">
        <f t="shared" si="1962"/>
        <v>-</v>
      </c>
      <c r="X2099" s="209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334" t="str">
        <f t="shared" si="1989"/>
        <v>-</v>
      </c>
      <c r="AC2099" s="209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334" t="str">
        <f t="shared" si="1963"/>
        <v>-</v>
      </c>
      <c r="AH2099" s="209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334" t="str">
        <f t="shared" si="1965"/>
        <v>-</v>
      </c>
      <c r="AM2099" s="209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334" t="str">
        <f t="shared" si="1967"/>
        <v>-</v>
      </c>
      <c r="AR2099" s="209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335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335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335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335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335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335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197" t="s">
        <v>2108</v>
      </c>
      <c r="C2100" s="260"/>
      <c r="D2100" s="260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28"/>
      <c r="M2100" s="129"/>
      <c r="N2100" s="130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39" t="str">
        <f t="shared" si="1961"/>
        <v>-</v>
      </c>
      <c r="S2100" s="209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28" t="str">
        <f t="shared" si="1962"/>
        <v>-</v>
      </c>
      <c r="X2100" s="209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334" t="str">
        <f t="shared" si="1989"/>
        <v>-</v>
      </c>
      <c r="AC2100" s="209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334" t="str">
        <f t="shared" si="1963"/>
        <v>-</v>
      </c>
      <c r="AH2100" s="209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334" t="str">
        <f t="shared" si="1965"/>
        <v>-</v>
      </c>
      <c r="AM2100" s="209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334" t="str">
        <f t="shared" si="1967"/>
        <v>-</v>
      </c>
      <c r="AR2100" s="209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335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335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335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335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335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335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197" t="s">
        <v>2109</v>
      </c>
      <c r="C2101" s="260"/>
      <c r="D2101" s="260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28"/>
      <c r="M2101" s="129"/>
      <c r="N2101" s="130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39" t="str">
        <f t="shared" si="1961"/>
        <v>-</v>
      </c>
      <c r="S2101" s="209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28" t="str">
        <f t="shared" si="1962"/>
        <v>-</v>
      </c>
      <c r="X2101" s="209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334" t="str">
        <f t="shared" si="1989"/>
        <v>-</v>
      </c>
      <c r="AC2101" s="209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334" t="str">
        <f t="shared" si="1963"/>
        <v>-</v>
      </c>
      <c r="AH2101" s="209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334" t="str">
        <f t="shared" si="1965"/>
        <v>-</v>
      </c>
      <c r="AM2101" s="209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334" t="str">
        <f t="shared" si="1967"/>
        <v>-</v>
      </c>
      <c r="AR2101" s="209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335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335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335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335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335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335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197" t="s">
        <v>2110</v>
      </c>
      <c r="C2102" s="260"/>
      <c r="D2102" s="260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28"/>
      <c r="M2102" s="129"/>
      <c r="N2102" s="130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39" t="str">
        <f t="shared" si="1961"/>
        <v>-</v>
      </c>
      <c r="S2102" s="209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28" t="str">
        <f t="shared" si="1962"/>
        <v>-</v>
      </c>
      <c r="X2102" s="209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334" t="str">
        <f t="shared" si="1989"/>
        <v>-</v>
      </c>
      <c r="AC2102" s="209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334" t="str">
        <f t="shared" si="1963"/>
        <v>-</v>
      </c>
      <c r="AH2102" s="209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334" t="str">
        <f t="shared" si="1965"/>
        <v>-</v>
      </c>
      <c r="AM2102" s="209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334" t="str">
        <f t="shared" si="1967"/>
        <v>-</v>
      </c>
      <c r="AR2102" s="209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335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335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335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335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335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335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197" t="s">
        <v>2111</v>
      </c>
      <c r="C2103" s="260"/>
      <c r="D2103" s="260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28"/>
      <c r="M2103" s="129"/>
      <c r="N2103" s="130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39" t="str">
        <f t="shared" si="1961"/>
        <v>-</v>
      </c>
      <c r="S2103" s="209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28" t="str">
        <f t="shared" si="1962"/>
        <v>-</v>
      </c>
      <c r="X2103" s="209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334" t="str">
        <f t="shared" si="1989"/>
        <v>-</v>
      </c>
      <c r="AC2103" s="209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334" t="str">
        <f t="shared" si="1963"/>
        <v>-</v>
      </c>
      <c r="AH2103" s="209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334" t="str">
        <f t="shared" si="1965"/>
        <v>-</v>
      </c>
      <c r="AM2103" s="209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334" t="str">
        <f t="shared" si="1967"/>
        <v>-</v>
      </c>
      <c r="AR2103" s="209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335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335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335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335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335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335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197" t="s">
        <v>2112</v>
      </c>
      <c r="C2104" s="260"/>
      <c r="D2104" s="260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28"/>
      <c r="M2104" s="129"/>
      <c r="N2104" s="130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39" t="str">
        <f t="shared" si="1961"/>
        <v>-</v>
      </c>
      <c r="S2104" s="209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28" t="str">
        <f t="shared" si="1962"/>
        <v>-</v>
      </c>
      <c r="X2104" s="209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334" t="str">
        <f t="shared" si="1989"/>
        <v>-</v>
      </c>
      <c r="AC2104" s="209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334" t="str">
        <f t="shared" si="1963"/>
        <v>-</v>
      </c>
      <c r="AH2104" s="209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334" t="str">
        <f t="shared" si="1965"/>
        <v>-</v>
      </c>
      <c r="AM2104" s="209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334" t="str">
        <f t="shared" si="1967"/>
        <v>-</v>
      </c>
      <c r="AR2104" s="209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335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335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335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335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335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335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197" t="s">
        <v>2113</v>
      </c>
      <c r="C2105" s="260"/>
      <c r="D2105" s="260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28"/>
      <c r="M2105" s="129"/>
      <c r="N2105" s="130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39" t="str">
        <f t="shared" si="1961"/>
        <v>-</v>
      </c>
      <c r="S2105" s="209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28" t="str">
        <f t="shared" si="1962"/>
        <v>-</v>
      </c>
      <c r="X2105" s="209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334" t="str">
        <f t="shared" si="1989"/>
        <v>-</v>
      </c>
      <c r="AC2105" s="209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334" t="str">
        <f t="shared" si="1963"/>
        <v>-</v>
      </c>
      <c r="AH2105" s="209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334" t="str">
        <f t="shared" si="1965"/>
        <v>-</v>
      </c>
      <c r="AM2105" s="209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334" t="str">
        <f t="shared" si="1967"/>
        <v>-</v>
      </c>
      <c r="AR2105" s="209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335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335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335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335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335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335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197" t="s">
        <v>2114</v>
      </c>
      <c r="C2106" s="260"/>
      <c r="D2106" s="260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28"/>
      <c r="M2106" s="129"/>
      <c r="N2106" s="130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39" t="str">
        <f t="shared" si="1961"/>
        <v>-</v>
      </c>
      <c r="S2106" s="209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28" t="str">
        <f t="shared" si="1962"/>
        <v>-</v>
      </c>
      <c r="X2106" s="209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334" t="str">
        <f t="shared" si="1989"/>
        <v>-</v>
      </c>
      <c r="AC2106" s="209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334" t="str">
        <f t="shared" si="1963"/>
        <v>-</v>
      </c>
      <c r="AH2106" s="209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334" t="str">
        <f t="shared" si="1965"/>
        <v>-</v>
      </c>
      <c r="AM2106" s="209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334" t="str">
        <f t="shared" si="1967"/>
        <v>-</v>
      </c>
      <c r="AR2106" s="209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335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335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335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335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335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335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197" t="s">
        <v>2115</v>
      </c>
      <c r="C2107" s="260"/>
      <c r="D2107" s="260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28"/>
      <c r="M2107" s="129"/>
      <c r="N2107" s="130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39" t="str">
        <f t="shared" si="1961"/>
        <v>-</v>
      </c>
      <c r="S2107" s="209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28" t="str">
        <f t="shared" si="1962"/>
        <v>-</v>
      </c>
      <c r="X2107" s="209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334" t="str">
        <f t="shared" si="1989"/>
        <v>-</v>
      </c>
      <c r="AC2107" s="209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334" t="str">
        <f t="shared" si="1963"/>
        <v>-</v>
      </c>
      <c r="AH2107" s="209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334" t="str">
        <f t="shared" si="1965"/>
        <v>-</v>
      </c>
      <c r="AM2107" s="209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334" t="str">
        <f t="shared" si="1967"/>
        <v>-</v>
      </c>
      <c r="AR2107" s="209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335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335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335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335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335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335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197" t="s">
        <v>2116</v>
      </c>
      <c r="C2108" s="260"/>
      <c r="D2108" s="260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28"/>
      <c r="M2108" s="129"/>
      <c r="N2108" s="130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39" t="str">
        <f t="shared" si="1961"/>
        <v>-</v>
      </c>
      <c r="S2108" s="209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28" t="str">
        <f t="shared" si="1962"/>
        <v>-</v>
      </c>
      <c r="X2108" s="209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334" t="str">
        <f t="shared" si="1989"/>
        <v>-</v>
      </c>
      <c r="AC2108" s="209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334" t="str">
        <f t="shared" si="1963"/>
        <v>-</v>
      </c>
      <c r="AH2108" s="209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334" t="str">
        <f t="shared" si="1965"/>
        <v>-</v>
      </c>
      <c r="AM2108" s="209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334" t="str">
        <f t="shared" si="1967"/>
        <v>-</v>
      </c>
      <c r="AR2108" s="209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335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335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335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335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335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335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197" t="s">
        <v>2117</v>
      </c>
      <c r="C2109" s="260"/>
      <c r="D2109" s="260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28"/>
      <c r="M2109" s="129"/>
      <c r="N2109" s="130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39" t="str">
        <f t="shared" si="1961"/>
        <v>-</v>
      </c>
      <c r="S2109" s="209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28" t="str">
        <f t="shared" si="1962"/>
        <v>-</v>
      </c>
      <c r="X2109" s="209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334" t="str">
        <f t="shared" si="1989"/>
        <v>-</v>
      </c>
      <c r="AC2109" s="209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334" t="str">
        <f t="shared" si="1963"/>
        <v>-</v>
      </c>
      <c r="AH2109" s="209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334" t="str">
        <f t="shared" si="1965"/>
        <v>-</v>
      </c>
      <c r="AM2109" s="209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334" t="str">
        <f t="shared" si="1967"/>
        <v>-</v>
      </c>
      <c r="AR2109" s="209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335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335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335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335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335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335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197" t="s">
        <v>2118</v>
      </c>
      <c r="C2110" s="260"/>
      <c r="D2110" s="260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28"/>
      <c r="M2110" s="129"/>
      <c r="N2110" s="130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39" t="str">
        <f t="shared" si="1961"/>
        <v>-</v>
      </c>
      <c r="S2110" s="209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28" t="str">
        <f t="shared" si="1962"/>
        <v>-</v>
      </c>
      <c r="X2110" s="209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334" t="str">
        <f t="shared" si="1989"/>
        <v>-</v>
      </c>
      <c r="AC2110" s="209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334" t="str">
        <f t="shared" si="1963"/>
        <v>-</v>
      </c>
      <c r="AH2110" s="209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334" t="str">
        <f t="shared" si="1965"/>
        <v>-</v>
      </c>
      <c r="AM2110" s="209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334" t="str">
        <f t="shared" si="1967"/>
        <v>-</v>
      </c>
      <c r="AR2110" s="209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335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335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335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335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335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335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197" t="s">
        <v>2119</v>
      </c>
      <c r="C2111" s="260"/>
      <c r="D2111" s="260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28"/>
      <c r="M2111" s="129"/>
      <c r="N2111" s="130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39" t="str">
        <f t="shared" si="1961"/>
        <v>-</v>
      </c>
      <c r="S2111" s="209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28" t="str">
        <f t="shared" si="1962"/>
        <v>-</v>
      </c>
      <c r="X2111" s="209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334" t="str">
        <f t="shared" si="1989"/>
        <v>-</v>
      </c>
      <c r="AC2111" s="209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334" t="str">
        <f t="shared" si="1963"/>
        <v>-</v>
      </c>
      <c r="AH2111" s="209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334" t="str">
        <f t="shared" si="1965"/>
        <v>-</v>
      </c>
      <c r="AM2111" s="209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334" t="str">
        <f t="shared" si="1967"/>
        <v>-</v>
      </c>
      <c r="AR2111" s="209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335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335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335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335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335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335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197" t="s">
        <v>2120</v>
      </c>
      <c r="C2112" s="260"/>
      <c r="D2112" s="260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28"/>
      <c r="M2112" s="129"/>
      <c r="N2112" s="130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39" t="str">
        <f t="shared" si="1961"/>
        <v>-</v>
      </c>
      <c r="S2112" s="209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28" t="str">
        <f t="shared" si="1962"/>
        <v>-</v>
      </c>
      <c r="X2112" s="209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334" t="str">
        <f t="shared" si="1989"/>
        <v>-</v>
      </c>
      <c r="AC2112" s="209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334" t="str">
        <f t="shared" si="1963"/>
        <v>-</v>
      </c>
      <c r="AH2112" s="209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334" t="str">
        <f t="shared" si="1965"/>
        <v>-</v>
      </c>
      <c r="AM2112" s="209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334" t="str">
        <f t="shared" si="1967"/>
        <v>-</v>
      </c>
      <c r="AR2112" s="209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335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335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335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335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335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335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197" t="s">
        <v>2121</v>
      </c>
      <c r="C2113" s="260"/>
      <c r="D2113" s="260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28"/>
      <c r="M2113" s="129"/>
      <c r="N2113" s="130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39" t="str">
        <f t="shared" si="1961"/>
        <v>-</v>
      </c>
      <c r="S2113" s="209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28" t="str">
        <f t="shared" si="1962"/>
        <v>-</v>
      </c>
      <c r="X2113" s="209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334" t="str">
        <f t="shared" si="1989"/>
        <v>-</v>
      </c>
      <c r="AC2113" s="209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334" t="str">
        <f t="shared" si="1963"/>
        <v>-</v>
      </c>
      <c r="AH2113" s="209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334" t="str">
        <f t="shared" si="1965"/>
        <v>-</v>
      </c>
      <c r="AM2113" s="209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334" t="str">
        <f t="shared" si="1967"/>
        <v>-</v>
      </c>
      <c r="AR2113" s="209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335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335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335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335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335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335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197" t="s">
        <v>2122</v>
      </c>
      <c r="C2114" s="260"/>
      <c r="D2114" s="260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28"/>
      <c r="M2114" s="129"/>
      <c r="N2114" s="130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39" t="str">
        <f t="shared" si="1961"/>
        <v>-</v>
      </c>
      <c r="S2114" s="209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28" t="str">
        <f t="shared" si="1962"/>
        <v>-</v>
      </c>
      <c r="X2114" s="209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334" t="str">
        <f t="shared" si="1989"/>
        <v>-</v>
      </c>
      <c r="AC2114" s="209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334" t="str">
        <f t="shared" si="1963"/>
        <v>-</v>
      </c>
      <c r="AH2114" s="209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334" t="str">
        <f t="shared" si="1965"/>
        <v>-</v>
      </c>
      <c r="AM2114" s="209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334" t="str">
        <f t="shared" si="1967"/>
        <v>-</v>
      </c>
      <c r="AR2114" s="209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335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335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335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335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335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335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197" t="s">
        <v>2123</v>
      </c>
      <c r="C2115" s="260"/>
      <c r="D2115" s="260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28"/>
      <c r="M2115" s="129"/>
      <c r="N2115" s="130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39" t="str">
        <f t="shared" si="1961"/>
        <v>-</v>
      </c>
      <c r="S2115" s="209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28" t="str">
        <f t="shared" si="1962"/>
        <v>-</v>
      </c>
      <c r="X2115" s="209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334" t="str">
        <f t="shared" si="1989"/>
        <v>-</v>
      </c>
      <c r="AC2115" s="209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334" t="str">
        <f t="shared" si="1963"/>
        <v>-</v>
      </c>
      <c r="AH2115" s="209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334" t="str">
        <f t="shared" si="1965"/>
        <v>-</v>
      </c>
      <c r="AM2115" s="209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334" t="str">
        <f t="shared" si="1967"/>
        <v>-</v>
      </c>
      <c r="AR2115" s="209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335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335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335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335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335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335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197" t="s">
        <v>2124</v>
      </c>
      <c r="C2116" s="260"/>
      <c r="D2116" s="260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28"/>
      <c r="M2116" s="129"/>
      <c r="N2116" s="130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39" t="str">
        <f t="shared" si="1961"/>
        <v>-</v>
      </c>
      <c r="S2116" s="209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28" t="str">
        <f t="shared" si="1962"/>
        <v>-</v>
      </c>
      <c r="X2116" s="209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334" t="str">
        <f t="shared" si="1989"/>
        <v>-</v>
      </c>
      <c r="AC2116" s="209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334" t="str">
        <f t="shared" si="1963"/>
        <v>-</v>
      </c>
      <c r="AH2116" s="209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334" t="str">
        <f t="shared" si="1965"/>
        <v>-</v>
      </c>
      <c r="AM2116" s="209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334" t="str">
        <f t="shared" si="1967"/>
        <v>-</v>
      </c>
      <c r="AR2116" s="209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335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335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335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335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335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335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197" t="s">
        <v>2125</v>
      </c>
      <c r="C2117" s="260"/>
      <c r="D2117" s="260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28"/>
      <c r="M2117" s="129"/>
      <c r="N2117" s="130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39" t="str">
        <f t="shared" si="1961"/>
        <v>-</v>
      </c>
      <c r="S2117" s="209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28" t="str">
        <f t="shared" si="1962"/>
        <v>-</v>
      </c>
      <c r="X2117" s="209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334" t="str">
        <f t="shared" si="1989"/>
        <v>-</v>
      </c>
      <c r="AC2117" s="209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334" t="str">
        <f t="shared" si="1963"/>
        <v>-</v>
      </c>
      <c r="AH2117" s="209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334" t="str">
        <f t="shared" si="1965"/>
        <v>-</v>
      </c>
      <c r="AM2117" s="209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334" t="str">
        <f t="shared" si="1967"/>
        <v>-</v>
      </c>
      <c r="AR2117" s="209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335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335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335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335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335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335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197" t="s">
        <v>2126</v>
      </c>
      <c r="C2118" s="260"/>
      <c r="D2118" s="260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28"/>
      <c r="M2118" s="129"/>
      <c r="N2118" s="130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39" t="str">
        <f t="shared" si="1961"/>
        <v>-</v>
      </c>
      <c r="S2118" s="209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28" t="str">
        <f t="shared" si="1962"/>
        <v>-</v>
      </c>
      <c r="X2118" s="209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334" t="str">
        <f t="shared" si="1989"/>
        <v>-</v>
      </c>
      <c r="AC2118" s="209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334" t="str">
        <f t="shared" si="1963"/>
        <v>-</v>
      </c>
      <c r="AH2118" s="209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334" t="str">
        <f t="shared" si="1965"/>
        <v>-</v>
      </c>
      <c r="AM2118" s="209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334" t="str">
        <f t="shared" si="1967"/>
        <v>-</v>
      </c>
      <c r="AR2118" s="209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335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335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335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335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335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335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197" t="s">
        <v>2127</v>
      </c>
      <c r="C2119" s="260"/>
      <c r="D2119" s="260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28"/>
      <c r="M2119" s="129"/>
      <c r="N2119" s="130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39" t="str">
        <f t="shared" si="1961"/>
        <v>-</v>
      </c>
      <c r="S2119" s="209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28" t="str">
        <f t="shared" si="1962"/>
        <v>-</v>
      </c>
      <c r="X2119" s="209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334" t="str">
        <f t="shared" si="1989"/>
        <v>-</v>
      </c>
      <c r="AC2119" s="209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334" t="str">
        <f t="shared" si="1963"/>
        <v>-</v>
      </c>
      <c r="AH2119" s="209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334" t="str">
        <f t="shared" si="1965"/>
        <v>-</v>
      </c>
      <c r="AM2119" s="209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334" t="str">
        <f t="shared" si="1967"/>
        <v>-</v>
      </c>
      <c r="AR2119" s="209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335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335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335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335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335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335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197" t="s">
        <v>2128</v>
      </c>
      <c r="C2120" s="260"/>
      <c r="D2120" s="260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28"/>
      <c r="M2120" s="129"/>
      <c r="N2120" s="130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39" t="str">
        <f t="shared" si="1961"/>
        <v>-</v>
      </c>
      <c r="S2120" s="209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28" t="str">
        <f t="shared" si="1962"/>
        <v>-</v>
      </c>
      <c r="X2120" s="209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334" t="str">
        <f t="shared" si="1989"/>
        <v>-</v>
      </c>
      <c r="AC2120" s="209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334" t="str">
        <f t="shared" si="1963"/>
        <v>-</v>
      </c>
      <c r="AH2120" s="209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334" t="str">
        <f t="shared" si="1965"/>
        <v>-</v>
      </c>
      <c r="AM2120" s="209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334" t="str">
        <f t="shared" si="1967"/>
        <v>-</v>
      </c>
      <c r="AR2120" s="209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335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335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335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335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335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335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197" t="s">
        <v>2129</v>
      </c>
      <c r="C2121" s="260"/>
      <c r="D2121" s="260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28"/>
      <c r="M2121" s="129"/>
      <c r="N2121" s="130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39" t="str">
        <f t="shared" si="1961"/>
        <v>-</v>
      </c>
      <c r="S2121" s="209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28" t="str">
        <f t="shared" si="1962"/>
        <v>-</v>
      </c>
      <c r="X2121" s="209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334" t="str">
        <f t="shared" si="1989"/>
        <v>-</v>
      </c>
      <c r="AC2121" s="209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334" t="str">
        <f t="shared" si="1963"/>
        <v>-</v>
      </c>
      <c r="AH2121" s="209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334" t="str">
        <f t="shared" si="1965"/>
        <v>-</v>
      </c>
      <c r="AM2121" s="209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334" t="str">
        <f t="shared" si="1967"/>
        <v>-</v>
      </c>
      <c r="AR2121" s="209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335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335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335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335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335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335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197" t="s">
        <v>2130</v>
      </c>
      <c r="C2122" s="260"/>
      <c r="D2122" s="260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28"/>
      <c r="M2122" s="129"/>
      <c r="N2122" s="130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39" t="str">
        <f t="shared" si="1961"/>
        <v>-</v>
      </c>
      <c r="S2122" s="209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28" t="str">
        <f t="shared" si="1962"/>
        <v>-</v>
      </c>
      <c r="X2122" s="209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334" t="str">
        <f t="shared" si="1989"/>
        <v>-</v>
      </c>
      <c r="AC2122" s="209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334" t="str">
        <f t="shared" si="1963"/>
        <v>-</v>
      </c>
      <c r="AH2122" s="209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334" t="str">
        <f t="shared" si="1965"/>
        <v>-</v>
      </c>
      <c r="AM2122" s="209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334" t="str">
        <f t="shared" si="1967"/>
        <v>-</v>
      </c>
      <c r="AR2122" s="209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335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335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335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335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335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335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197" t="s">
        <v>2131</v>
      </c>
      <c r="C2123" s="260"/>
      <c r="D2123" s="260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28"/>
      <c r="M2123" s="129"/>
      <c r="N2123" s="130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39" t="str">
        <f t="shared" si="1961"/>
        <v>-</v>
      </c>
      <c r="S2123" s="209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28" t="str">
        <f t="shared" si="1962"/>
        <v>-</v>
      </c>
      <c r="X2123" s="209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334" t="str">
        <f t="shared" si="1989"/>
        <v>-</v>
      </c>
      <c r="AC2123" s="209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334" t="str">
        <f t="shared" si="1963"/>
        <v>-</v>
      </c>
      <c r="AH2123" s="209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334" t="str">
        <f t="shared" si="1965"/>
        <v>-</v>
      </c>
      <c r="AM2123" s="209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334" t="str">
        <f t="shared" si="1967"/>
        <v>-</v>
      </c>
      <c r="AR2123" s="209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335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335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335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335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335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335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197" t="s">
        <v>2132</v>
      </c>
      <c r="C2124" s="260"/>
      <c r="D2124" s="260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28"/>
      <c r="M2124" s="129"/>
      <c r="N2124" s="130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39" t="str">
        <f t="shared" si="1961"/>
        <v>-</v>
      </c>
      <c r="S2124" s="209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28" t="str">
        <f t="shared" si="1962"/>
        <v>-</v>
      </c>
      <c r="X2124" s="209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334" t="str">
        <f t="shared" si="1989"/>
        <v>-</v>
      </c>
      <c r="AC2124" s="209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334" t="str">
        <f t="shared" si="1963"/>
        <v>-</v>
      </c>
      <c r="AH2124" s="209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334" t="str">
        <f t="shared" si="1965"/>
        <v>-</v>
      </c>
      <c r="AM2124" s="209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334" t="str">
        <f t="shared" si="1967"/>
        <v>-</v>
      </c>
      <c r="AR2124" s="209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335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335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335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335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335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335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197" t="s">
        <v>2133</v>
      </c>
      <c r="C2125" s="260"/>
      <c r="D2125" s="260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28"/>
      <c r="M2125" s="129"/>
      <c r="N2125" s="130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39" t="str">
        <f t="shared" si="1961"/>
        <v>-</v>
      </c>
      <c r="S2125" s="209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28" t="str">
        <f t="shared" si="1962"/>
        <v>-</v>
      </c>
      <c r="X2125" s="209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334" t="str">
        <f t="shared" si="1989"/>
        <v>-</v>
      </c>
      <c r="AC2125" s="209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334" t="str">
        <f t="shared" si="1963"/>
        <v>-</v>
      </c>
      <c r="AH2125" s="209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334" t="str">
        <f t="shared" si="1965"/>
        <v>-</v>
      </c>
      <c r="AM2125" s="209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334" t="str">
        <f t="shared" si="1967"/>
        <v>-</v>
      </c>
      <c r="AR2125" s="209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335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335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335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335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335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335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197" t="s">
        <v>2134</v>
      </c>
      <c r="C2126" s="260"/>
      <c r="D2126" s="260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28"/>
      <c r="M2126" s="129"/>
      <c r="N2126" s="130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39" t="str">
        <f t="shared" si="1961"/>
        <v>-</v>
      </c>
      <c r="S2126" s="209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28" t="str">
        <f t="shared" si="1962"/>
        <v>-</v>
      </c>
      <c r="X2126" s="209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334" t="str">
        <f t="shared" si="1989"/>
        <v>-</v>
      </c>
      <c r="AC2126" s="209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334" t="str">
        <f t="shared" si="1963"/>
        <v>-</v>
      </c>
      <c r="AH2126" s="209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334" t="str">
        <f t="shared" si="1965"/>
        <v>-</v>
      </c>
      <c r="AM2126" s="209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334" t="str">
        <f t="shared" si="1967"/>
        <v>-</v>
      </c>
      <c r="AR2126" s="209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335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335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335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335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335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335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197" t="s">
        <v>2135</v>
      </c>
      <c r="C2127" s="260"/>
      <c r="D2127" s="260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28"/>
      <c r="M2127" s="129"/>
      <c r="N2127" s="130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39" t="str">
        <f t="shared" si="1961"/>
        <v>-</v>
      </c>
      <c r="S2127" s="209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28" t="str">
        <f t="shared" si="1962"/>
        <v>-</v>
      </c>
      <c r="X2127" s="209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334" t="str">
        <f t="shared" si="1989"/>
        <v>-</v>
      </c>
      <c r="AC2127" s="209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334" t="str">
        <f t="shared" si="1963"/>
        <v>-</v>
      </c>
      <c r="AH2127" s="209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334" t="str">
        <f t="shared" si="1965"/>
        <v>-</v>
      </c>
      <c r="AM2127" s="209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334" t="str">
        <f t="shared" si="1967"/>
        <v>-</v>
      </c>
      <c r="AR2127" s="209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335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335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335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335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335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335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197" t="s">
        <v>2136</v>
      </c>
      <c r="C2128" s="260"/>
      <c r="D2128" s="260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28"/>
      <c r="M2128" s="129"/>
      <c r="N2128" s="130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39" t="str">
        <f t="shared" si="1961"/>
        <v>-</v>
      </c>
      <c r="S2128" s="209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28" t="str">
        <f t="shared" si="1962"/>
        <v>-</v>
      </c>
      <c r="X2128" s="209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334" t="str">
        <f t="shared" si="1989"/>
        <v>-</v>
      </c>
      <c r="AC2128" s="209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334" t="str">
        <f t="shared" si="1963"/>
        <v>-</v>
      </c>
      <c r="AH2128" s="209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334" t="str">
        <f t="shared" si="1965"/>
        <v>-</v>
      </c>
      <c r="AM2128" s="209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334" t="str">
        <f t="shared" si="1967"/>
        <v>-</v>
      </c>
      <c r="AR2128" s="209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335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335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335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335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335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335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197" t="s">
        <v>2137</v>
      </c>
      <c r="C2129" s="260"/>
      <c r="D2129" s="260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28"/>
      <c r="M2129" s="129"/>
      <c r="N2129" s="130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39" t="str">
        <f t="shared" si="1961"/>
        <v>-</v>
      </c>
      <c r="S2129" s="209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28" t="str">
        <f t="shared" si="1962"/>
        <v>-</v>
      </c>
      <c r="X2129" s="209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334" t="str">
        <f t="shared" si="1989"/>
        <v>-</v>
      </c>
      <c r="AC2129" s="209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334" t="str">
        <f t="shared" si="1963"/>
        <v>-</v>
      </c>
      <c r="AH2129" s="209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334" t="str">
        <f t="shared" si="1965"/>
        <v>-</v>
      </c>
      <c r="AM2129" s="209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334" t="str">
        <f t="shared" si="1967"/>
        <v>-</v>
      </c>
      <c r="AR2129" s="209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335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335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335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335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335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335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197" t="s">
        <v>2138</v>
      </c>
      <c r="C2130" s="260"/>
      <c r="D2130" s="260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28"/>
      <c r="M2130" s="129"/>
      <c r="N2130" s="130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39" t="str">
        <f t="shared" si="1961"/>
        <v>-</v>
      </c>
      <c r="S2130" s="209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28" t="str">
        <f t="shared" si="1962"/>
        <v>-</v>
      </c>
      <c r="X2130" s="209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334" t="str">
        <f t="shared" si="1989"/>
        <v>-</v>
      </c>
      <c r="AC2130" s="209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334" t="str">
        <f t="shared" si="1963"/>
        <v>-</v>
      </c>
      <c r="AH2130" s="209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334" t="str">
        <f t="shared" si="1965"/>
        <v>-</v>
      </c>
      <c r="AM2130" s="209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334" t="str">
        <f t="shared" si="1967"/>
        <v>-</v>
      </c>
      <c r="AR2130" s="209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335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335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335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335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335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335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197" t="s">
        <v>2139</v>
      </c>
      <c r="C2131" s="260"/>
      <c r="D2131" s="260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28"/>
      <c r="M2131" s="129"/>
      <c r="N2131" s="130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39" t="str">
        <f t="shared" si="1961"/>
        <v>-</v>
      </c>
      <c r="S2131" s="209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28" t="str">
        <f t="shared" si="1962"/>
        <v>-</v>
      </c>
      <c r="X2131" s="209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334" t="str">
        <f t="shared" si="1989"/>
        <v>-</v>
      </c>
      <c r="AC2131" s="209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334" t="str">
        <f t="shared" si="1963"/>
        <v>-</v>
      </c>
      <c r="AH2131" s="209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334" t="str">
        <f t="shared" si="1965"/>
        <v>-</v>
      </c>
      <c r="AM2131" s="209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334" t="str">
        <f t="shared" si="1967"/>
        <v>-</v>
      </c>
      <c r="AR2131" s="209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335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335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335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335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335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335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197" t="s">
        <v>2140</v>
      </c>
      <c r="C2132" s="260"/>
      <c r="D2132" s="260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28"/>
      <c r="M2132" s="129"/>
      <c r="N2132" s="130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39" t="str">
        <f t="shared" si="1961"/>
        <v>-</v>
      </c>
      <c r="S2132" s="209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28" t="str">
        <f t="shared" si="1962"/>
        <v>-</v>
      </c>
      <c r="X2132" s="209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334" t="str">
        <f t="shared" si="1989"/>
        <v>-</v>
      </c>
      <c r="AC2132" s="209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334" t="str">
        <f t="shared" si="1963"/>
        <v>-</v>
      </c>
      <c r="AH2132" s="209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334" t="str">
        <f t="shared" si="1965"/>
        <v>-</v>
      </c>
      <c r="AM2132" s="209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334" t="str">
        <f t="shared" si="1967"/>
        <v>-</v>
      </c>
      <c r="AR2132" s="209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335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335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335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335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335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335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197" t="s">
        <v>2141</v>
      </c>
      <c r="C2133" s="260"/>
      <c r="D2133" s="260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28"/>
      <c r="M2133" s="129"/>
      <c r="N2133" s="130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39" t="str">
        <f t="shared" si="1961"/>
        <v>-</v>
      </c>
      <c r="S2133" s="209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28" t="str">
        <f t="shared" si="1962"/>
        <v>-</v>
      </c>
      <c r="X2133" s="209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334" t="str">
        <f t="shared" si="1989"/>
        <v>-</v>
      </c>
      <c r="AC2133" s="209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334" t="str">
        <f t="shared" si="1963"/>
        <v>-</v>
      </c>
      <c r="AH2133" s="209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334" t="str">
        <f t="shared" si="1965"/>
        <v>-</v>
      </c>
      <c r="AM2133" s="209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334" t="str">
        <f t="shared" si="1967"/>
        <v>-</v>
      </c>
      <c r="AR2133" s="209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335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335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335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335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335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335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197" t="s">
        <v>2142</v>
      </c>
      <c r="C2134" s="260"/>
      <c r="D2134" s="260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28"/>
      <c r="M2134" s="129"/>
      <c r="N2134" s="130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39" t="str">
        <f t="shared" si="1961"/>
        <v>-</v>
      </c>
      <c r="S2134" s="209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28" t="str">
        <f t="shared" si="1962"/>
        <v>-</v>
      </c>
      <c r="X2134" s="209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334" t="str">
        <f t="shared" si="1989"/>
        <v>-</v>
      </c>
      <c r="AC2134" s="209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334" t="str">
        <f t="shared" si="1963"/>
        <v>-</v>
      </c>
      <c r="AH2134" s="209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334" t="str">
        <f t="shared" si="1965"/>
        <v>-</v>
      </c>
      <c r="AM2134" s="209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334" t="str">
        <f t="shared" si="1967"/>
        <v>-</v>
      </c>
      <c r="AR2134" s="209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335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335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335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335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335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335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197" t="s">
        <v>2143</v>
      </c>
      <c r="C2135" s="260"/>
      <c r="D2135" s="260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28"/>
      <c r="M2135" s="129"/>
      <c r="N2135" s="130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39" t="str">
        <f t="shared" si="1961"/>
        <v>-</v>
      </c>
      <c r="S2135" s="209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28" t="str">
        <f t="shared" si="1962"/>
        <v>-</v>
      </c>
      <c r="X2135" s="209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334" t="str">
        <f t="shared" si="1989"/>
        <v>-</v>
      </c>
      <c r="AC2135" s="209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334" t="str">
        <f t="shared" si="1963"/>
        <v>-</v>
      </c>
      <c r="AH2135" s="209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334" t="str">
        <f t="shared" si="1965"/>
        <v>-</v>
      </c>
      <c r="AM2135" s="209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334" t="str">
        <f t="shared" si="1967"/>
        <v>-</v>
      </c>
      <c r="AR2135" s="209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335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335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335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335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335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335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197" t="s">
        <v>2144</v>
      </c>
      <c r="C2136" s="260"/>
      <c r="D2136" s="260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28"/>
      <c r="M2136" s="129"/>
      <c r="N2136" s="130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39" t="str">
        <f t="shared" si="1961"/>
        <v>-</v>
      </c>
      <c r="S2136" s="209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28" t="str">
        <f t="shared" si="1962"/>
        <v>-</v>
      </c>
      <c r="X2136" s="209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334" t="str">
        <f t="shared" si="1989"/>
        <v>-</v>
      </c>
      <c r="AC2136" s="209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334" t="str">
        <f t="shared" si="1963"/>
        <v>-</v>
      </c>
      <c r="AH2136" s="209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334" t="str">
        <f t="shared" si="1965"/>
        <v>-</v>
      </c>
      <c r="AM2136" s="209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334" t="str">
        <f t="shared" si="1967"/>
        <v>-</v>
      </c>
      <c r="AR2136" s="209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335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335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335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335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335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335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197" t="s">
        <v>2145</v>
      </c>
      <c r="C2137" s="260"/>
      <c r="D2137" s="260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28"/>
      <c r="M2137" s="129"/>
      <c r="N2137" s="130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39" t="str">
        <f t="shared" si="1961"/>
        <v>-</v>
      </c>
      <c r="S2137" s="209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28" t="str">
        <f t="shared" si="1962"/>
        <v>-</v>
      </c>
      <c r="X2137" s="209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334" t="str">
        <f t="shared" si="1989"/>
        <v>-</v>
      </c>
      <c r="AC2137" s="209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334" t="str">
        <f t="shared" si="1963"/>
        <v>-</v>
      </c>
      <c r="AH2137" s="209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334" t="str">
        <f t="shared" si="1965"/>
        <v>-</v>
      </c>
      <c r="AM2137" s="209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334" t="str">
        <f t="shared" si="1967"/>
        <v>-</v>
      </c>
      <c r="AR2137" s="209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335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335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335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335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335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335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197" t="s">
        <v>2146</v>
      </c>
      <c r="C2138" s="260"/>
      <c r="D2138" s="260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28"/>
      <c r="M2138" s="129"/>
      <c r="N2138" s="130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39" t="str">
        <f t="shared" si="1961"/>
        <v>-</v>
      </c>
      <c r="S2138" s="209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28" t="str">
        <f t="shared" si="1962"/>
        <v>-</v>
      </c>
      <c r="X2138" s="209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334" t="str">
        <f t="shared" si="1989"/>
        <v>-</v>
      </c>
      <c r="AC2138" s="209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334" t="str">
        <f t="shared" si="1963"/>
        <v>-</v>
      </c>
      <c r="AH2138" s="209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334" t="str">
        <f t="shared" si="1965"/>
        <v>-</v>
      </c>
      <c r="AM2138" s="209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334" t="str">
        <f t="shared" si="1967"/>
        <v>-</v>
      </c>
      <c r="AR2138" s="209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335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335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335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335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335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335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197" t="s">
        <v>2147</v>
      </c>
      <c r="C2139" s="260"/>
      <c r="D2139" s="260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28"/>
      <c r="M2139" s="129"/>
      <c r="N2139" s="130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39" t="str">
        <f t="shared" si="1961"/>
        <v>-</v>
      </c>
      <c r="S2139" s="209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28" t="str">
        <f t="shared" si="1962"/>
        <v>-</v>
      </c>
      <c r="X2139" s="209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334" t="str">
        <f t="shared" si="1989"/>
        <v>-</v>
      </c>
      <c r="AC2139" s="209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334" t="str">
        <f t="shared" si="1963"/>
        <v>-</v>
      </c>
      <c r="AH2139" s="209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334" t="str">
        <f t="shared" si="1965"/>
        <v>-</v>
      </c>
      <c r="AM2139" s="209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334" t="str">
        <f t="shared" si="1967"/>
        <v>-</v>
      </c>
      <c r="AR2139" s="209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335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335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335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335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335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335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197" t="s">
        <v>2148</v>
      </c>
      <c r="C2140" s="260"/>
      <c r="D2140" s="260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28"/>
      <c r="M2140" s="129"/>
      <c r="N2140" s="130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39" t="str">
        <f t="shared" si="1961"/>
        <v>-</v>
      </c>
      <c r="S2140" s="209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28" t="str">
        <f t="shared" si="1962"/>
        <v>-</v>
      </c>
      <c r="X2140" s="209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334" t="str">
        <f t="shared" si="1989"/>
        <v>-</v>
      </c>
      <c r="AC2140" s="209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334" t="str">
        <f t="shared" si="1963"/>
        <v>-</v>
      </c>
      <c r="AH2140" s="209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334" t="str">
        <f t="shared" si="1965"/>
        <v>-</v>
      </c>
      <c r="AM2140" s="209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334" t="str">
        <f t="shared" si="1967"/>
        <v>-</v>
      </c>
      <c r="AR2140" s="209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335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335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335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335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335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335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197" t="s">
        <v>2149</v>
      </c>
      <c r="C2141" s="260"/>
      <c r="D2141" s="260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28"/>
      <c r="M2141" s="129"/>
      <c r="N2141" s="130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39" t="str">
        <f t="shared" si="1961"/>
        <v>-</v>
      </c>
      <c r="S2141" s="209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28" t="str">
        <f t="shared" si="1962"/>
        <v>-</v>
      </c>
      <c r="X2141" s="209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334" t="str">
        <f t="shared" si="1989"/>
        <v>-</v>
      </c>
      <c r="AC2141" s="209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334" t="str">
        <f t="shared" si="1963"/>
        <v>-</v>
      </c>
      <c r="AH2141" s="209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334" t="str">
        <f t="shared" si="1965"/>
        <v>-</v>
      </c>
      <c r="AM2141" s="209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334" t="str">
        <f t="shared" si="1967"/>
        <v>-</v>
      </c>
      <c r="AR2141" s="209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335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335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335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335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335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335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197" t="s">
        <v>2150</v>
      </c>
      <c r="C2142" s="260"/>
      <c r="D2142" s="260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28"/>
      <c r="M2142" s="129"/>
      <c r="N2142" s="130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39" t="str">
        <f t="shared" si="1961"/>
        <v>-</v>
      </c>
      <c r="S2142" s="209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28" t="str">
        <f t="shared" si="1962"/>
        <v>-</v>
      </c>
      <c r="X2142" s="209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334" t="str">
        <f t="shared" si="1989"/>
        <v>-</v>
      </c>
      <c r="AC2142" s="209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334" t="str">
        <f t="shared" si="1963"/>
        <v>-</v>
      </c>
      <c r="AH2142" s="209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334" t="str">
        <f t="shared" si="1965"/>
        <v>-</v>
      </c>
      <c r="AM2142" s="209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334" t="str">
        <f t="shared" si="1967"/>
        <v>-</v>
      </c>
      <c r="AR2142" s="209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335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335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335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335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335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335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197" t="s">
        <v>2151</v>
      </c>
      <c r="C2143" s="260"/>
      <c r="D2143" s="260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28"/>
      <c r="M2143" s="129"/>
      <c r="N2143" s="130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39" t="str">
        <f t="shared" si="1961"/>
        <v>-</v>
      </c>
      <c r="S2143" s="209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28" t="str">
        <f t="shared" si="1962"/>
        <v>-</v>
      </c>
      <c r="X2143" s="209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334" t="str">
        <f t="shared" si="1989"/>
        <v>-</v>
      </c>
      <c r="AC2143" s="209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334" t="str">
        <f t="shared" si="1963"/>
        <v>-</v>
      </c>
      <c r="AH2143" s="209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334" t="str">
        <f t="shared" si="1965"/>
        <v>-</v>
      </c>
      <c r="AM2143" s="209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334" t="str">
        <f t="shared" si="1967"/>
        <v>-</v>
      </c>
      <c r="AR2143" s="209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335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335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335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335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335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335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197" t="s">
        <v>2152</v>
      </c>
      <c r="C2144" s="260"/>
      <c r="D2144" s="260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28"/>
      <c r="M2144" s="129"/>
      <c r="N2144" s="130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39" t="str">
        <f t="shared" si="1961"/>
        <v>-</v>
      </c>
      <c r="S2144" s="209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28" t="str">
        <f t="shared" si="1962"/>
        <v>-</v>
      </c>
      <c r="X2144" s="209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334" t="str">
        <f t="shared" si="1989"/>
        <v>-</v>
      </c>
      <c r="AC2144" s="209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334" t="str">
        <f t="shared" si="1963"/>
        <v>-</v>
      </c>
      <c r="AH2144" s="209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334" t="str">
        <f t="shared" si="1965"/>
        <v>-</v>
      </c>
      <c r="AM2144" s="209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334" t="str">
        <f t="shared" si="1967"/>
        <v>-</v>
      </c>
      <c r="AR2144" s="209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335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335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335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335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335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335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197" t="s">
        <v>2153</v>
      </c>
      <c r="C2145" s="260"/>
      <c r="D2145" s="260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28"/>
      <c r="M2145" s="129"/>
      <c r="N2145" s="130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39" t="str">
        <f t="shared" si="1961"/>
        <v>-</v>
      </c>
      <c r="S2145" s="209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28" t="str">
        <f t="shared" si="1962"/>
        <v>-</v>
      </c>
      <c r="X2145" s="209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334" t="str">
        <f t="shared" si="1989"/>
        <v>-</v>
      </c>
      <c r="AC2145" s="209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334" t="str">
        <f t="shared" si="1963"/>
        <v>-</v>
      </c>
      <c r="AH2145" s="209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334" t="str">
        <f t="shared" si="1965"/>
        <v>-</v>
      </c>
      <c r="AM2145" s="209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334" t="str">
        <f t="shared" si="1967"/>
        <v>-</v>
      </c>
      <c r="AR2145" s="209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335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335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335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335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335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335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197" t="s">
        <v>2154</v>
      </c>
      <c r="C2146" s="260"/>
      <c r="D2146" s="260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28"/>
      <c r="M2146" s="129"/>
      <c r="N2146" s="130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39" t="str">
        <f t="shared" si="1961"/>
        <v>-</v>
      </c>
      <c r="S2146" s="209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28" t="str">
        <f t="shared" si="1962"/>
        <v>-</v>
      </c>
      <c r="X2146" s="209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334" t="str">
        <f t="shared" si="1989"/>
        <v>-</v>
      </c>
      <c r="AC2146" s="209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334" t="str">
        <f t="shared" si="1963"/>
        <v>-</v>
      </c>
      <c r="AH2146" s="209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334" t="str">
        <f t="shared" si="1965"/>
        <v>-</v>
      </c>
      <c r="AM2146" s="209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334" t="str">
        <f t="shared" si="1967"/>
        <v>-</v>
      </c>
      <c r="AR2146" s="209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335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335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335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335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335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335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197" t="s">
        <v>2155</v>
      </c>
      <c r="C2147" s="260"/>
      <c r="D2147" s="260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28"/>
      <c r="M2147" s="129"/>
      <c r="N2147" s="130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39" t="str">
        <f t="shared" si="1961"/>
        <v>-</v>
      </c>
      <c r="S2147" s="209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28" t="str">
        <f t="shared" si="1962"/>
        <v>-</v>
      </c>
      <c r="X2147" s="209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334" t="str">
        <f t="shared" si="1989"/>
        <v>-</v>
      </c>
      <c r="AC2147" s="209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334" t="str">
        <f t="shared" si="1963"/>
        <v>-</v>
      </c>
      <c r="AH2147" s="209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334" t="str">
        <f t="shared" si="1965"/>
        <v>-</v>
      </c>
      <c r="AM2147" s="209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334" t="str">
        <f t="shared" si="1967"/>
        <v>-</v>
      </c>
      <c r="AR2147" s="209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335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335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335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335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335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335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197" t="s">
        <v>2156</v>
      </c>
      <c r="C2148" s="260"/>
      <c r="D2148" s="260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28"/>
      <c r="M2148" s="129"/>
      <c r="N2148" s="130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39" t="str">
        <f t="shared" ref="R2148:R2211" si="2021">IF(AND($C2148&gt;0,$F2148="Electricité",$D2148&lt;DATEVALUE("30/06/2023")),P2148,"-")</f>
        <v>-</v>
      </c>
      <c r="S2148" s="209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28" t="str">
        <f t="shared" ref="W2148:X2211" si="2022">IF(AND($C2148&gt;0,$F2148="Electricité",$D2148&lt;DATEVALUE("30/06/2023")),U2148,"-")</f>
        <v>-</v>
      </c>
      <c r="X2148" s="209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334" t="str">
        <f t="shared" si="1989"/>
        <v>-</v>
      </c>
      <c r="AC2148" s="209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334" t="str">
        <f t="shared" ref="AG2148:AG2211" si="2023">IF(AND($C2148&gt;0,$F2148="Electricité",$D2148&lt;DATEVALUE("30/06/2023")),AE2148,"-")</f>
        <v>-</v>
      </c>
      <c r="AH2148" s="209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334" t="str">
        <f t="shared" ref="AL2148:AL2211" si="2025">IF(AND($C2148&gt;0,$F2148="Electricité",$D2148&lt;DATEVALUE("30/06/2023")),AJ2148,"-")</f>
        <v>-</v>
      </c>
      <c r="AM2148" s="209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334" t="str">
        <f t="shared" ref="AQ2148:AQ2211" si="2027">IF(AND($C2148&gt;0,$F2148="Electricité",$D2148&lt;DATEVALUE("30/06/2023")),AO2148,"-")</f>
        <v>-</v>
      </c>
      <c r="AR2148" s="209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335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335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335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335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335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335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197" t="s">
        <v>2157</v>
      </c>
      <c r="C2149" s="260"/>
      <c r="D2149" s="260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28"/>
      <c r="M2149" s="129"/>
      <c r="N2149" s="130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39" t="str">
        <f t="shared" si="2021"/>
        <v>-</v>
      </c>
      <c r="S2149" s="209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28" t="str">
        <f t="shared" si="2022"/>
        <v>-</v>
      </c>
      <c r="X2149" s="209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334" t="str">
        <f t="shared" ref="AB2149:AC2212" si="2049">IF(AND($C2149&gt;0,$F2149="Electricité",$D2149&lt;DATEVALUE("30/06/2023")),Z2149,"-")</f>
        <v>-</v>
      </c>
      <c r="AC2149" s="209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334" t="str">
        <f t="shared" si="2023"/>
        <v>-</v>
      </c>
      <c r="AH2149" s="209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334" t="str">
        <f t="shared" si="2025"/>
        <v>-</v>
      </c>
      <c r="AM2149" s="209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334" t="str">
        <f t="shared" si="2027"/>
        <v>-</v>
      </c>
      <c r="AR2149" s="209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335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335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335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335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335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335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197" t="s">
        <v>2158</v>
      </c>
      <c r="C2150" s="260"/>
      <c r="D2150" s="260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28"/>
      <c r="M2150" s="129"/>
      <c r="N2150" s="130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39" t="str">
        <f t="shared" si="2021"/>
        <v>-</v>
      </c>
      <c r="S2150" s="209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28" t="str">
        <f t="shared" si="2022"/>
        <v>-</v>
      </c>
      <c r="X2150" s="209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334" t="str">
        <f t="shared" si="2049"/>
        <v>-</v>
      </c>
      <c r="AC2150" s="209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334" t="str">
        <f t="shared" si="2023"/>
        <v>-</v>
      </c>
      <c r="AH2150" s="209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334" t="str">
        <f t="shared" si="2025"/>
        <v>-</v>
      </c>
      <c r="AM2150" s="209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334" t="str">
        <f t="shared" si="2027"/>
        <v>-</v>
      </c>
      <c r="AR2150" s="209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335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335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335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335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335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335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197" t="s">
        <v>2159</v>
      </c>
      <c r="C2151" s="260"/>
      <c r="D2151" s="260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28"/>
      <c r="M2151" s="129"/>
      <c r="N2151" s="130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39" t="str">
        <f t="shared" si="2021"/>
        <v>-</v>
      </c>
      <c r="S2151" s="209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28" t="str">
        <f t="shared" si="2022"/>
        <v>-</v>
      </c>
      <c r="X2151" s="209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334" t="str">
        <f t="shared" si="2049"/>
        <v>-</v>
      </c>
      <c r="AC2151" s="209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334" t="str">
        <f t="shared" si="2023"/>
        <v>-</v>
      </c>
      <c r="AH2151" s="209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334" t="str">
        <f t="shared" si="2025"/>
        <v>-</v>
      </c>
      <c r="AM2151" s="209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334" t="str">
        <f t="shared" si="2027"/>
        <v>-</v>
      </c>
      <c r="AR2151" s="209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335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335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335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335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335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335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197" t="s">
        <v>2160</v>
      </c>
      <c r="C2152" s="260"/>
      <c r="D2152" s="260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28"/>
      <c r="M2152" s="129"/>
      <c r="N2152" s="130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39" t="str">
        <f t="shared" si="2021"/>
        <v>-</v>
      </c>
      <c r="S2152" s="209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28" t="str">
        <f t="shared" si="2022"/>
        <v>-</v>
      </c>
      <c r="X2152" s="209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334" t="str">
        <f t="shared" si="2049"/>
        <v>-</v>
      </c>
      <c r="AC2152" s="209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334" t="str">
        <f t="shared" si="2023"/>
        <v>-</v>
      </c>
      <c r="AH2152" s="209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334" t="str">
        <f t="shared" si="2025"/>
        <v>-</v>
      </c>
      <c r="AM2152" s="209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334" t="str">
        <f t="shared" si="2027"/>
        <v>-</v>
      </c>
      <c r="AR2152" s="209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335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335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335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335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335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335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197" t="s">
        <v>2161</v>
      </c>
      <c r="C2153" s="260"/>
      <c r="D2153" s="260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28"/>
      <c r="M2153" s="129"/>
      <c r="N2153" s="130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39" t="str">
        <f t="shared" si="2021"/>
        <v>-</v>
      </c>
      <c r="S2153" s="209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28" t="str">
        <f t="shared" si="2022"/>
        <v>-</v>
      </c>
      <c r="X2153" s="209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334" t="str">
        <f t="shared" si="2049"/>
        <v>-</v>
      </c>
      <c r="AC2153" s="209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334" t="str">
        <f t="shared" si="2023"/>
        <v>-</v>
      </c>
      <c r="AH2153" s="209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334" t="str">
        <f t="shared" si="2025"/>
        <v>-</v>
      </c>
      <c r="AM2153" s="209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334" t="str">
        <f t="shared" si="2027"/>
        <v>-</v>
      </c>
      <c r="AR2153" s="209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335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335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335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335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335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335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197" t="s">
        <v>2162</v>
      </c>
      <c r="C2154" s="260"/>
      <c r="D2154" s="260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28"/>
      <c r="M2154" s="129"/>
      <c r="N2154" s="130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39" t="str">
        <f t="shared" si="2021"/>
        <v>-</v>
      </c>
      <c r="S2154" s="209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28" t="str">
        <f t="shared" si="2022"/>
        <v>-</v>
      </c>
      <c r="X2154" s="209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334" t="str">
        <f t="shared" si="2049"/>
        <v>-</v>
      </c>
      <c r="AC2154" s="209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334" t="str">
        <f t="shared" si="2023"/>
        <v>-</v>
      </c>
      <c r="AH2154" s="209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334" t="str">
        <f t="shared" si="2025"/>
        <v>-</v>
      </c>
      <c r="AM2154" s="209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334" t="str">
        <f t="shared" si="2027"/>
        <v>-</v>
      </c>
      <c r="AR2154" s="209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335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335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335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335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335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335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197" t="s">
        <v>2163</v>
      </c>
      <c r="C2155" s="260"/>
      <c r="D2155" s="260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28"/>
      <c r="M2155" s="129"/>
      <c r="N2155" s="130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39" t="str">
        <f t="shared" si="2021"/>
        <v>-</v>
      </c>
      <c r="S2155" s="209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28" t="str">
        <f t="shared" si="2022"/>
        <v>-</v>
      </c>
      <c r="X2155" s="209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334" t="str">
        <f t="shared" si="2049"/>
        <v>-</v>
      </c>
      <c r="AC2155" s="209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334" t="str">
        <f t="shared" si="2023"/>
        <v>-</v>
      </c>
      <c r="AH2155" s="209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334" t="str">
        <f t="shared" si="2025"/>
        <v>-</v>
      </c>
      <c r="AM2155" s="209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334" t="str">
        <f t="shared" si="2027"/>
        <v>-</v>
      </c>
      <c r="AR2155" s="209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335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335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335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335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335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335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197" t="s">
        <v>2164</v>
      </c>
      <c r="C2156" s="260"/>
      <c r="D2156" s="260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28"/>
      <c r="M2156" s="129"/>
      <c r="N2156" s="130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39" t="str">
        <f t="shared" si="2021"/>
        <v>-</v>
      </c>
      <c r="S2156" s="209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28" t="str">
        <f t="shared" si="2022"/>
        <v>-</v>
      </c>
      <c r="X2156" s="209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334" t="str">
        <f t="shared" si="2049"/>
        <v>-</v>
      </c>
      <c r="AC2156" s="209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334" t="str">
        <f t="shared" si="2023"/>
        <v>-</v>
      </c>
      <c r="AH2156" s="209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334" t="str">
        <f t="shared" si="2025"/>
        <v>-</v>
      </c>
      <c r="AM2156" s="209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334" t="str">
        <f t="shared" si="2027"/>
        <v>-</v>
      </c>
      <c r="AR2156" s="209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335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335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335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335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335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335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197" t="s">
        <v>2165</v>
      </c>
      <c r="C2157" s="260"/>
      <c r="D2157" s="260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28"/>
      <c r="M2157" s="129"/>
      <c r="N2157" s="130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39" t="str">
        <f t="shared" si="2021"/>
        <v>-</v>
      </c>
      <c r="S2157" s="209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28" t="str">
        <f t="shared" si="2022"/>
        <v>-</v>
      </c>
      <c r="X2157" s="209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334" t="str">
        <f t="shared" si="2049"/>
        <v>-</v>
      </c>
      <c r="AC2157" s="209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334" t="str">
        <f t="shared" si="2023"/>
        <v>-</v>
      </c>
      <c r="AH2157" s="209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334" t="str">
        <f t="shared" si="2025"/>
        <v>-</v>
      </c>
      <c r="AM2157" s="209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334" t="str">
        <f t="shared" si="2027"/>
        <v>-</v>
      </c>
      <c r="AR2157" s="209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335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335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335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335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335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335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197" t="s">
        <v>2166</v>
      </c>
      <c r="C2158" s="260"/>
      <c r="D2158" s="260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28"/>
      <c r="M2158" s="129"/>
      <c r="N2158" s="130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39" t="str">
        <f t="shared" si="2021"/>
        <v>-</v>
      </c>
      <c r="S2158" s="209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28" t="str">
        <f t="shared" si="2022"/>
        <v>-</v>
      </c>
      <c r="X2158" s="209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334" t="str">
        <f t="shared" si="2049"/>
        <v>-</v>
      </c>
      <c r="AC2158" s="209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334" t="str">
        <f t="shared" si="2023"/>
        <v>-</v>
      </c>
      <c r="AH2158" s="209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334" t="str">
        <f t="shared" si="2025"/>
        <v>-</v>
      </c>
      <c r="AM2158" s="209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334" t="str">
        <f t="shared" si="2027"/>
        <v>-</v>
      </c>
      <c r="AR2158" s="209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335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335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335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335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335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335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197" t="s">
        <v>2167</v>
      </c>
      <c r="C2159" s="260"/>
      <c r="D2159" s="260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28"/>
      <c r="M2159" s="129"/>
      <c r="N2159" s="130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39" t="str">
        <f t="shared" si="2021"/>
        <v>-</v>
      </c>
      <c r="S2159" s="209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28" t="str">
        <f t="shared" si="2022"/>
        <v>-</v>
      </c>
      <c r="X2159" s="209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334" t="str">
        <f t="shared" si="2049"/>
        <v>-</v>
      </c>
      <c r="AC2159" s="209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334" t="str">
        <f t="shared" si="2023"/>
        <v>-</v>
      </c>
      <c r="AH2159" s="209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334" t="str">
        <f t="shared" si="2025"/>
        <v>-</v>
      </c>
      <c r="AM2159" s="209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334" t="str">
        <f t="shared" si="2027"/>
        <v>-</v>
      </c>
      <c r="AR2159" s="209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335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335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335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335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335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335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197" t="s">
        <v>2168</v>
      </c>
      <c r="C2160" s="260"/>
      <c r="D2160" s="260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28"/>
      <c r="M2160" s="129"/>
      <c r="N2160" s="130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39" t="str">
        <f t="shared" si="2021"/>
        <v>-</v>
      </c>
      <c r="S2160" s="209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28" t="str">
        <f t="shared" si="2022"/>
        <v>-</v>
      </c>
      <c r="X2160" s="209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334" t="str">
        <f t="shared" si="2049"/>
        <v>-</v>
      </c>
      <c r="AC2160" s="209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334" t="str">
        <f t="shared" si="2023"/>
        <v>-</v>
      </c>
      <c r="AH2160" s="209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334" t="str">
        <f t="shared" si="2025"/>
        <v>-</v>
      </c>
      <c r="AM2160" s="209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334" t="str">
        <f t="shared" si="2027"/>
        <v>-</v>
      </c>
      <c r="AR2160" s="209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335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335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335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335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335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335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197" t="s">
        <v>2169</v>
      </c>
      <c r="C2161" s="260"/>
      <c r="D2161" s="260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28"/>
      <c r="M2161" s="129"/>
      <c r="N2161" s="130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39" t="str">
        <f t="shared" si="2021"/>
        <v>-</v>
      </c>
      <c r="S2161" s="209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28" t="str">
        <f t="shared" si="2022"/>
        <v>-</v>
      </c>
      <c r="X2161" s="209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334" t="str">
        <f t="shared" si="2049"/>
        <v>-</v>
      </c>
      <c r="AC2161" s="209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334" t="str">
        <f t="shared" si="2023"/>
        <v>-</v>
      </c>
      <c r="AH2161" s="209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334" t="str">
        <f t="shared" si="2025"/>
        <v>-</v>
      </c>
      <c r="AM2161" s="209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334" t="str">
        <f t="shared" si="2027"/>
        <v>-</v>
      </c>
      <c r="AR2161" s="209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335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335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335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335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335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335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197" t="s">
        <v>2170</v>
      </c>
      <c r="C2162" s="260"/>
      <c r="D2162" s="260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28"/>
      <c r="M2162" s="129"/>
      <c r="N2162" s="130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39" t="str">
        <f t="shared" si="2021"/>
        <v>-</v>
      </c>
      <c r="S2162" s="209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28" t="str">
        <f t="shared" si="2022"/>
        <v>-</v>
      </c>
      <c r="X2162" s="209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334" t="str">
        <f t="shared" si="2049"/>
        <v>-</v>
      </c>
      <c r="AC2162" s="209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334" t="str">
        <f t="shared" si="2023"/>
        <v>-</v>
      </c>
      <c r="AH2162" s="209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334" t="str">
        <f t="shared" si="2025"/>
        <v>-</v>
      </c>
      <c r="AM2162" s="209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334" t="str">
        <f t="shared" si="2027"/>
        <v>-</v>
      </c>
      <c r="AR2162" s="209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335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335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335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335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335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335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197" t="s">
        <v>2171</v>
      </c>
      <c r="C2163" s="260"/>
      <c r="D2163" s="260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28"/>
      <c r="M2163" s="129"/>
      <c r="N2163" s="130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39" t="str">
        <f t="shared" si="2021"/>
        <v>-</v>
      </c>
      <c r="S2163" s="209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28" t="str">
        <f t="shared" si="2022"/>
        <v>-</v>
      </c>
      <c r="X2163" s="209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334" t="str">
        <f t="shared" si="2049"/>
        <v>-</v>
      </c>
      <c r="AC2163" s="209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334" t="str">
        <f t="shared" si="2023"/>
        <v>-</v>
      </c>
      <c r="AH2163" s="209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334" t="str">
        <f t="shared" si="2025"/>
        <v>-</v>
      </c>
      <c r="AM2163" s="209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334" t="str">
        <f t="shared" si="2027"/>
        <v>-</v>
      </c>
      <c r="AR2163" s="209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335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335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335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335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335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335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197" t="s">
        <v>2172</v>
      </c>
      <c r="C2164" s="260"/>
      <c r="D2164" s="260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28"/>
      <c r="M2164" s="129"/>
      <c r="N2164" s="130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39" t="str">
        <f t="shared" si="2021"/>
        <v>-</v>
      </c>
      <c r="S2164" s="209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28" t="str">
        <f t="shared" si="2022"/>
        <v>-</v>
      </c>
      <c r="X2164" s="209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334" t="str">
        <f t="shared" si="2049"/>
        <v>-</v>
      </c>
      <c r="AC2164" s="209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334" t="str">
        <f t="shared" si="2023"/>
        <v>-</v>
      </c>
      <c r="AH2164" s="209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334" t="str">
        <f t="shared" si="2025"/>
        <v>-</v>
      </c>
      <c r="AM2164" s="209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334" t="str">
        <f t="shared" si="2027"/>
        <v>-</v>
      </c>
      <c r="AR2164" s="209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335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335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335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335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335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335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197" t="s">
        <v>2173</v>
      </c>
      <c r="C2165" s="260"/>
      <c r="D2165" s="260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28"/>
      <c r="M2165" s="129"/>
      <c r="N2165" s="130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39" t="str">
        <f t="shared" si="2021"/>
        <v>-</v>
      </c>
      <c r="S2165" s="209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28" t="str">
        <f t="shared" si="2022"/>
        <v>-</v>
      </c>
      <c r="X2165" s="209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334" t="str">
        <f t="shared" si="2049"/>
        <v>-</v>
      </c>
      <c r="AC2165" s="209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334" t="str">
        <f t="shared" si="2023"/>
        <v>-</v>
      </c>
      <c r="AH2165" s="209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334" t="str">
        <f t="shared" si="2025"/>
        <v>-</v>
      </c>
      <c r="AM2165" s="209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334" t="str">
        <f t="shared" si="2027"/>
        <v>-</v>
      </c>
      <c r="AR2165" s="209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335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335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335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335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335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335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197" t="s">
        <v>2174</v>
      </c>
      <c r="C2166" s="260"/>
      <c r="D2166" s="260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28"/>
      <c r="M2166" s="129"/>
      <c r="N2166" s="130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39" t="str">
        <f t="shared" si="2021"/>
        <v>-</v>
      </c>
      <c r="S2166" s="209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28" t="str">
        <f t="shared" si="2022"/>
        <v>-</v>
      </c>
      <c r="X2166" s="209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334" t="str">
        <f t="shared" si="2049"/>
        <v>-</v>
      </c>
      <c r="AC2166" s="209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334" t="str">
        <f t="shared" si="2023"/>
        <v>-</v>
      </c>
      <c r="AH2166" s="209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334" t="str">
        <f t="shared" si="2025"/>
        <v>-</v>
      </c>
      <c r="AM2166" s="209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334" t="str">
        <f t="shared" si="2027"/>
        <v>-</v>
      </c>
      <c r="AR2166" s="209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335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335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335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335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335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335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197" t="s">
        <v>2175</v>
      </c>
      <c r="C2167" s="260"/>
      <c r="D2167" s="260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28"/>
      <c r="M2167" s="129"/>
      <c r="N2167" s="130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39" t="str">
        <f t="shared" si="2021"/>
        <v>-</v>
      </c>
      <c r="S2167" s="209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28" t="str">
        <f t="shared" si="2022"/>
        <v>-</v>
      </c>
      <c r="X2167" s="209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334" t="str">
        <f t="shared" si="2049"/>
        <v>-</v>
      </c>
      <c r="AC2167" s="209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334" t="str">
        <f t="shared" si="2023"/>
        <v>-</v>
      </c>
      <c r="AH2167" s="209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334" t="str">
        <f t="shared" si="2025"/>
        <v>-</v>
      </c>
      <c r="AM2167" s="209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334" t="str">
        <f t="shared" si="2027"/>
        <v>-</v>
      </c>
      <c r="AR2167" s="209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335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335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335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335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335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335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197" t="s">
        <v>2176</v>
      </c>
      <c r="C2168" s="260"/>
      <c r="D2168" s="260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28"/>
      <c r="M2168" s="129"/>
      <c r="N2168" s="130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39" t="str">
        <f t="shared" si="2021"/>
        <v>-</v>
      </c>
      <c r="S2168" s="209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28" t="str">
        <f t="shared" si="2022"/>
        <v>-</v>
      </c>
      <c r="X2168" s="209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334" t="str">
        <f t="shared" si="2049"/>
        <v>-</v>
      </c>
      <c r="AC2168" s="209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334" t="str">
        <f t="shared" si="2023"/>
        <v>-</v>
      </c>
      <c r="AH2168" s="209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334" t="str">
        <f t="shared" si="2025"/>
        <v>-</v>
      </c>
      <c r="AM2168" s="209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334" t="str">
        <f t="shared" si="2027"/>
        <v>-</v>
      </c>
      <c r="AR2168" s="209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335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335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335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335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335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335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197" t="s">
        <v>2177</v>
      </c>
      <c r="C2169" s="260"/>
      <c r="D2169" s="260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28"/>
      <c r="M2169" s="129"/>
      <c r="N2169" s="130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39" t="str">
        <f t="shared" si="2021"/>
        <v>-</v>
      </c>
      <c r="S2169" s="209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28" t="str">
        <f t="shared" si="2022"/>
        <v>-</v>
      </c>
      <c r="X2169" s="209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334" t="str">
        <f t="shared" si="2049"/>
        <v>-</v>
      </c>
      <c r="AC2169" s="209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334" t="str">
        <f t="shared" si="2023"/>
        <v>-</v>
      </c>
      <c r="AH2169" s="209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334" t="str">
        <f t="shared" si="2025"/>
        <v>-</v>
      </c>
      <c r="AM2169" s="209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334" t="str">
        <f t="shared" si="2027"/>
        <v>-</v>
      </c>
      <c r="AR2169" s="209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335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335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335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335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335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335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197" t="s">
        <v>2178</v>
      </c>
      <c r="C2170" s="260"/>
      <c r="D2170" s="260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28"/>
      <c r="M2170" s="129"/>
      <c r="N2170" s="130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39" t="str">
        <f t="shared" si="2021"/>
        <v>-</v>
      </c>
      <c r="S2170" s="209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28" t="str">
        <f t="shared" si="2022"/>
        <v>-</v>
      </c>
      <c r="X2170" s="209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334" t="str">
        <f t="shared" si="2049"/>
        <v>-</v>
      </c>
      <c r="AC2170" s="209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334" t="str">
        <f t="shared" si="2023"/>
        <v>-</v>
      </c>
      <c r="AH2170" s="209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334" t="str">
        <f t="shared" si="2025"/>
        <v>-</v>
      </c>
      <c r="AM2170" s="209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334" t="str">
        <f t="shared" si="2027"/>
        <v>-</v>
      </c>
      <c r="AR2170" s="209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335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335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335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335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335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335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197" t="s">
        <v>2179</v>
      </c>
      <c r="C2171" s="260"/>
      <c r="D2171" s="260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28"/>
      <c r="M2171" s="129"/>
      <c r="N2171" s="130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39" t="str">
        <f t="shared" si="2021"/>
        <v>-</v>
      </c>
      <c r="S2171" s="209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28" t="str">
        <f t="shared" si="2022"/>
        <v>-</v>
      </c>
      <c r="X2171" s="209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334" t="str">
        <f t="shared" si="2049"/>
        <v>-</v>
      </c>
      <c r="AC2171" s="209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334" t="str">
        <f t="shared" si="2023"/>
        <v>-</v>
      </c>
      <c r="AH2171" s="209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334" t="str">
        <f t="shared" si="2025"/>
        <v>-</v>
      </c>
      <c r="AM2171" s="209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334" t="str">
        <f t="shared" si="2027"/>
        <v>-</v>
      </c>
      <c r="AR2171" s="209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335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335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335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335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335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335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197" t="s">
        <v>2180</v>
      </c>
      <c r="C2172" s="260"/>
      <c r="D2172" s="260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28"/>
      <c r="M2172" s="129"/>
      <c r="N2172" s="130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39" t="str">
        <f t="shared" si="2021"/>
        <v>-</v>
      </c>
      <c r="S2172" s="209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28" t="str">
        <f t="shared" si="2022"/>
        <v>-</v>
      </c>
      <c r="X2172" s="209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334" t="str">
        <f t="shared" si="2049"/>
        <v>-</v>
      </c>
      <c r="AC2172" s="209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334" t="str">
        <f t="shared" si="2023"/>
        <v>-</v>
      </c>
      <c r="AH2172" s="209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334" t="str">
        <f t="shared" si="2025"/>
        <v>-</v>
      </c>
      <c r="AM2172" s="209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334" t="str">
        <f t="shared" si="2027"/>
        <v>-</v>
      </c>
      <c r="AR2172" s="209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335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335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335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335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335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335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197" t="s">
        <v>2181</v>
      </c>
      <c r="C2173" s="260"/>
      <c r="D2173" s="260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28"/>
      <c r="M2173" s="129"/>
      <c r="N2173" s="130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39" t="str">
        <f t="shared" si="2021"/>
        <v>-</v>
      </c>
      <c r="S2173" s="209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28" t="str">
        <f t="shared" si="2022"/>
        <v>-</v>
      </c>
      <c r="X2173" s="209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334" t="str">
        <f t="shared" si="2049"/>
        <v>-</v>
      </c>
      <c r="AC2173" s="209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334" t="str">
        <f t="shared" si="2023"/>
        <v>-</v>
      </c>
      <c r="AH2173" s="209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334" t="str">
        <f t="shared" si="2025"/>
        <v>-</v>
      </c>
      <c r="AM2173" s="209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334" t="str">
        <f t="shared" si="2027"/>
        <v>-</v>
      </c>
      <c r="AR2173" s="209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335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335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335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335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335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335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197" t="s">
        <v>2182</v>
      </c>
      <c r="C2174" s="260"/>
      <c r="D2174" s="260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28"/>
      <c r="M2174" s="129"/>
      <c r="N2174" s="130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39" t="str">
        <f t="shared" si="2021"/>
        <v>-</v>
      </c>
      <c r="S2174" s="209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28" t="str">
        <f t="shared" si="2022"/>
        <v>-</v>
      </c>
      <c r="X2174" s="209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334" t="str">
        <f t="shared" si="2049"/>
        <v>-</v>
      </c>
      <c r="AC2174" s="209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334" t="str">
        <f t="shared" si="2023"/>
        <v>-</v>
      </c>
      <c r="AH2174" s="209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334" t="str">
        <f t="shared" si="2025"/>
        <v>-</v>
      </c>
      <c r="AM2174" s="209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334" t="str">
        <f t="shared" si="2027"/>
        <v>-</v>
      </c>
      <c r="AR2174" s="209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335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335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335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335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335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335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197" t="s">
        <v>2183</v>
      </c>
      <c r="C2175" s="260"/>
      <c r="D2175" s="260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28"/>
      <c r="M2175" s="129"/>
      <c r="N2175" s="130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39" t="str">
        <f t="shared" si="2021"/>
        <v>-</v>
      </c>
      <c r="S2175" s="209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28" t="str">
        <f t="shared" si="2022"/>
        <v>-</v>
      </c>
      <c r="X2175" s="209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334" t="str">
        <f t="shared" si="2049"/>
        <v>-</v>
      </c>
      <c r="AC2175" s="209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334" t="str">
        <f t="shared" si="2023"/>
        <v>-</v>
      </c>
      <c r="AH2175" s="209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334" t="str">
        <f t="shared" si="2025"/>
        <v>-</v>
      </c>
      <c r="AM2175" s="209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334" t="str">
        <f t="shared" si="2027"/>
        <v>-</v>
      </c>
      <c r="AR2175" s="209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335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335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335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335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335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335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197" t="s">
        <v>2184</v>
      </c>
      <c r="C2176" s="260"/>
      <c r="D2176" s="260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28"/>
      <c r="M2176" s="129"/>
      <c r="N2176" s="130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39" t="str">
        <f t="shared" si="2021"/>
        <v>-</v>
      </c>
      <c r="S2176" s="209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28" t="str">
        <f t="shared" si="2022"/>
        <v>-</v>
      </c>
      <c r="X2176" s="209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334" t="str">
        <f t="shared" si="2049"/>
        <v>-</v>
      </c>
      <c r="AC2176" s="209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334" t="str">
        <f t="shared" si="2023"/>
        <v>-</v>
      </c>
      <c r="AH2176" s="209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334" t="str">
        <f t="shared" si="2025"/>
        <v>-</v>
      </c>
      <c r="AM2176" s="209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334" t="str">
        <f t="shared" si="2027"/>
        <v>-</v>
      </c>
      <c r="AR2176" s="209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335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335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335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335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335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335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197" t="s">
        <v>2185</v>
      </c>
      <c r="C2177" s="260"/>
      <c r="D2177" s="260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28"/>
      <c r="M2177" s="129"/>
      <c r="N2177" s="130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39" t="str">
        <f t="shared" si="2021"/>
        <v>-</v>
      </c>
      <c r="S2177" s="209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28" t="str">
        <f t="shared" si="2022"/>
        <v>-</v>
      </c>
      <c r="X2177" s="209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334" t="str">
        <f t="shared" si="2049"/>
        <v>-</v>
      </c>
      <c r="AC2177" s="209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334" t="str">
        <f t="shared" si="2023"/>
        <v>-</v>
      </c>
      <c r="AH2177" s="209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334" t="str">
        <f t="shared" si="2025"/>
        <v>-</v>
      </c>
      <c r="AM2177" s="209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334" t="str">
        <f t="shared" si="2027"/>
        <v>-</v>
      </c>
      <c r="AR2177" s="209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335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335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335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335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335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335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197" t="s">
        <v>2186</v>
      </c>
      <c r="C2178" s="260"/>
      <c r="D2178" s="260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28"/>
      <c r="M2178" s="129"/>
      <c r="N2178" s="130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39" t="str">
        <f t="shared" si="2021"/>
        <v>-</v>
      </c>
      <c r="S2178" s="209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28" t="str">
        <f t="shared" si="2022"/>
        <v>-</v>
      </c>
      <c r="X2178" s="209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334" t="str">
        <f t="shared" si="2049"/>
        <v>-</v>
      </c>
      <c r="AC2178" s="209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334" t="str">
        <f t="shared" si="2023"/>
        <v>-</v>
      </c>
      <c r="AH2178" s="209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334" t="str">
        <f t="shared" si="2025"/>
        <v>-</v>
      </c>
      <c r="AM2178" s="209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334" t="str">
        <f t="shared" si="2027"/>
        <v>-</v>
      </c>
      <c r="AR2178" s="209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335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335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335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335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335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335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197" t="s">
        <v>2187</v>
      </c>
      <c r="C2179" s="260"/>
      <c r="D2179" s="260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28"/>
      <c r="M2179" s="129"/>
      <c r="N2179" s="130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39" t="str">
        <f t="shared" si="2021"/>
        <v>-</v>
      </c>
      <c r="S2179" s="209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28" t="str">
        <f t="shared" si="2022"/>
        <v>-</v>
      </c>
      <c r="X2179" s="209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334" t="str">
        <f t="shared" si="2049"/>
        <v>-</v>
      </c>
      <c r="AC2179" s="209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334" t="str">
        <f t="shared" si="2023"/>
        <v>-</v>
      </c>
      <c r="AH2179" s="209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334" t="str">
        <f t="shared" si="2025"/>
        <v>-</v>
      </c>
      <c r="AM2179" s="209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334" t="str">
        <f t="shared" si="2027"/>
        <v>-</v>
      </c>
      <c r="AR2179" s="209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335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335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335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335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335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335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197" t="s">
        <v>2188</v>
      </c>
      <c r="C2180" s="260"/>
      <c r="D2180" s="260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28"/>
      <c r="M2180" s="129"/>
      <c r="N2180" s="130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39" t="str">
        <f t="shared" si="2021"/>
        <v>-</v>
      </c>
      <c r="S2180" s="209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28" t="str">
        <f t="shared" si="2022"/>
        <v>-</v>
      </c>
      <c r="X2180" s="209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334" t="str">
        <f t="shared" si="2049"/>
        <v>-</v>
      </c>
      <c r="AC2180" s="209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334" t="str">
        <f t="shared" si="2023"/>
        <v>-</v>
      </c>
      <c r="AH2180" s="209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334" t="str">
        <f t="shared" si="2025"/>
        <v>-</v>
      </c>
      <c r="AM2180" s="209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334" t="str">
        <f t="shared" si="2027"/>
        <v>-</v>
      </c>
      <c r="AR2180" s="209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335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335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335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335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335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335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197" t="s">
        <v>2189</v>
      </c>
      <c r="C2181" s="260"/>
      <c r="D2181" s="260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28"/>
      <c r="M2181" s="129"/>
      <c r="N2181" s="130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39" t="str">
        <f t="shared" si="2021"/>
        <v>-</v>
      </c>
      <c r="S2181" s="209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28" t="str">
        <f t="shared" si="2022"/>
        <v>-</v>
      </c>
      <c r="X2181" s="209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334" t="str">
        <f t="shared" si="2049"/>
        <v>-</v>
      </c>
      <c r="AC2181" s="209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334" t="str">
        <f t="shared" si="2023"/>
        <v>-</v>
      </c>
      <c r="AH2181" s="209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334" t="str">
        <f t="shared" si="2025"/>
        <v>-</v>
      </c>
      <c r="AM2181" s="209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334" t="str">
        <f t="shared" si="2027"/>
        <v>-</v>
      </c>
      <c r="AR2181" s="209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335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335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335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335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335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335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197" t="s">
        <v>2190</v>
      </c>
      <c r="C2182" s="260"/>
      <c r="D2182" s="260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28"/>
      <c r="M2182" s="129"/>
      <c r="N2182" s="130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39" t="str">
        <f t="shared" si="2021"/>
        <v>-</v>
      </c>
      <c r="S2182" s="209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28" t="str">
        <f t="shared" si="2022"/>
        <v>-</v>
      </c>
      <c r="X2182" s="209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334" t="str">
        <f t="shared" si="2049"/>
        <v>-</v>
      </c>
      <c r="AC2182" s="209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334" t="str">
        <f t="shared" si="2023"/>
        <v>-</v>
      </c>
      <c r="AH2182" s="209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334" t="str">
        <f t="shared" si="2025"/>
        <v>-</v>
      </c>
      <c r="AM2182" s="209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334" t="str">
        <f t="shared" si="2027"/>
        <v>-</v>
      </c>
      <c r="AR2182" s="209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335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335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335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335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335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335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197" t="s">
        <v>2191</v>
      </c>
      <c r="C2183" s="260"/>
      <c r="D2183" s="260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28"/>
      <c r="M2183" s="129"/>
      <c r="N2183" s="130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39" t="str">
        <f t="shared" si="2021"/>
        <v>-</v>
      </c>
      <c r="S2183" s="209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28" t="str">
        <f t="shared" si="2022"/>
        <v>-</v>
      </c>
      <c r="X2183" s="209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334" t="str">
        <f t="shared" si="2049"/>
        <v>-</v>
      </c>
      <c r="AC2183" s="209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334" t="str">
        <f t="shared" si="2023"/>
        <v>-</v>
      </c>
      <c r="AH2183" s="209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334" t="str">
        <f t="shared" si="2025"/>
        <v>-</v>
      </c>
      <c r="AM2183" s="209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334" t="str">
        <f t="shared" si="2027"/>
        <v>-</v>
      </c>
      <c r="AR2183" s="209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335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335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335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335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335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335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197" t="s">
        <v>2192</v>
      </c>
      <c r="C2184" s="260"/>
      <c r="D2184" s="260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28"/>
      <c r="M2184" s="129"/>
      <c r="N2184" s="130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39" t="str">
        <f t="shared" si="2021"/>
        <v>-</v>
      </c>
      <c r="S2184" s="209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28" t="str">
        <f t="shared" si="2022"/>
        <v>-</v>
      </c>
      <c r="X2184" s="209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334" t="str">
        <f t="shared" si="2049"/>
        <v>-</v>
      </c>
      <c r="AC2184" s="209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334" t="str">
        <f t="shared" si="2023"/>
        <v>-</v>
      </c>
      <c r="AH2184" s="209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334" t="str">
        <f t="shared" si="2025"/>
        <v>-</v>
      </c>
      <c r="AM2184" s="209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334" t="str">
        <f t="shared" si="2027"/>
        <v>-</v>
      </c>
      <c r="AR2184" s="209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335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335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335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335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335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335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197" t="s">
        <v>2193</v>
      </c>
      <c r="C2185" s="260"/>
      <c r="D2185" s="260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28"/>
      <c r="M2185" s="129"/>
      <c r="N2185" s="130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39" t="str">
        <f t="shared" si="2021"/>
        <v>-</v>
      </c>
      <c r="S2185" s="209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28" t="str">
        <f t="shared" si="2022"/>
        <v>-</v>
      </c>
      <c r="X2185" s="209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334" t="str">
        <f t="shared" si="2049"/>
        <v>-</v>
      </c>
      <c r="AC2185" s="209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334" t="str">
        <f t="shared" si="2023"/>
        <v>-</v>
      </c>
      <c r="AH2185" s="209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334" t="str">
        <f t="shared" si="2025"/>
        <v>-</v>
      </c>
      <c r="AM2185" s="209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334" t="str">
        <f t="shared" si="2027"/>
        <v>-</v>
      </c>
      <c r="AR2185" s="209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335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335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335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335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335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335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197" t="s">
        <v>2194</v>
      </c>
      <c r="C2186" s="260"/>
      <c r="D2186" s="260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28"/>
      <c r="M2186" s="129"/>
      <c r="N2186" s="130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39" t="str">
        <f t="shared" si="2021"/>
        <v>-</v>
      </c>
      <c r="S2186" s="209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28" t="str">
        <f t="shared" si="2022"/>
        <v>-</v>
      </c>
      <c r="X2186" s="209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334" t="str">
        <f t="shared" si="2049"/>
        <v>-</v>
      </c>
      <c r="AC2186" s="209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334" t="str">
        <f t="shared" si="2023"/>
        <v>-</v>
      </c>
      <c r="AH2186" s="209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334" t="str">
        <f t="shared" si="2025"/>
        <v>-</v>
      </c>
      <c r="AM2186" s="209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334" t="str">
        <f t="shared" si="2027"/>
        <v>-</v>
      </c>
      <c r="AR2186" s="209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335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335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335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335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335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335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197" t="s">
        <v>2195</v>
      </c>
      <c r="C2187" s="260"/>
      <c r="D2187" s="260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28"/>
      <c r="M2187" s="129"/>
      <c r="N2187" s="130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39" t="str">
        <f t="shared" si="2021"/>
        <v>-</v>
      </c>
      <c r="S2187" s="209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28" t="str">
        <f t="shared" si="2022"/>
        <v>-</v>
      </c>
      <c r="X2187" s="209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334" t="str">
        <f t="shared" si="2049"/>
        <v>-</v>
      </c>
      <c r="AC2187" s="209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334" t="str">
        <f t="shared" si="2023"/>
        <v>-</v>
      </c>
      <c r="AH2187" s="209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334" t="str">
        <f t="shared" si="2025"/>
        <v>-</v>
      </c>
      <c r="AM2187" s="209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334" t="str">
        <f t="shared" si="2027"/>
        <v>-</v>
      </c>
      <c r="AR2187" s="209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335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335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335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335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335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335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197" t="s">
        <v>2196</v>
      </c>
      <c r="C2188" s="260"/>
      <c r="D2188" s="260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28"/>
      <c r="M2188" s="129"/>
      <c r="N2188" s="130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39" t="str">
        <f t="shared" si="2021"/>
        <v>-</v>
      </c>
      <c r="S2188" s="209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28" t="str">
        <f t="shared" si="2022"/>
        <v>-</v>
      </c>
      <c r="X2188" s="209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334" t="str">
        <f t="shared" si="2049"/>
        <v>-</v>
      </c>
      <c r="AC2188" s="209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334" t="str">
        <f t="shared" si="2023"/>
        <v>-</v>
      </c>
      <c r="AH2188" s="209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334" t="str">
        <f t="shared" si="2025"/>
        <v>-</v>
      </c>
      <c r="AM2188" s="209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334" t="str">
        <f t="shared" si="2027"/>
        <v>-</v>
      </c>
      <c r="AR2188" s="209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335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335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335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335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335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335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197" t="s">
        <v>2197</v>
      </c>
      <c r="C2189" s="260"/>
      <c r="D2189" s="260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28"/>
      <c r="M2189" s="129"/>
      <c r="N2189" s="130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39" t="str">
        <f t="shared" si="2021"/>
        <v>-</v>
      </c>
      <c r="S2189" s="209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28" t="str">
        <f t="shared" si="2022"/>
        <v>-</v>
      </c>
      <c r="X2189" s="209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334" t="str">
        <f t="shared" si="2049"/>
        <v>-</v>
      </c>
      <c r="AC2189" s="209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334" t="str">
        <f t="shared" si="2023"/>
        <v>-</v>
      </c>
      <c r="AH2189" s="209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334" t="str">
        <f t="shared" si="2025"/>
        <v>-</v>
      </c>
      <c r="AM2189" s="209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334" t="str">
        <f t="shared" si="2027"/>
        <v>-</v>
      </c>
      <c r="AR2189" s="209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335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335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335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335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335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335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197" t="s">
        <v>2198</v>
      </c>
      <c r="C2190" s="260"/>
      <c r="D2190" s="260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28"/>
      <c r="M2190" s="129"/>
      <c r="N2190" s="130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39" t="str">
        <f t="shared" si="2021"/>
        <v>-</v>
      </c>
      <c r="S2190" s="209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28" t="str">
        <f t="shared" si="2022"/>
        <v>-</v>
      </c>
      <c r="X2190" s="209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334" t="str">
        <f t="shared" si="2049"/>
        <v>-</v>
      </c>
      <c r="AC2190" s="209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334" t="str">
        <f t="shared" si="2023"/>
        <v>-</v>
      </c>
      <c r="AH2190" s="209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334" t="str">
        <f t="shared" si="2025"/>
        <v>-</v>
      </c>
      <c r="AM2190" s="209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334" t="str">
        <f t="shared" si="2027"/>
        <v>-</v>
      </c>
      <c r="AR2190" s="209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335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335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335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335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335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335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197" t="s">
        <v>2199</v>
      </c>
      <c r="C2191" s="260"/>
      <c r="D2191" s="260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28"/>
      <c r="M2191" s="129"/>
      <c r="N2191" s="130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39" t="str">
        <f t="shared" si="2021"/>
        <v>-</v>
      </c>
      <c r="S2191" s="209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28" t="str">
        <f t="shared" si="2022"/>
        <v>-</v>
      </c>
      <c r="X2191" s="209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334" t="str">
        <f t="shared" si="2049"/>
        <v>-</v>
      </c>
      <c r="AC2191" s="209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334" t="str">
        <f t="shared" si="2023"/>
        <v>-</v>
      </c>
      <c r="AH2191" s="209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334" t="str">
        <f t="shared" si="2025"/>
        <v>-</v>
      </c>
      <c r="AM2191" s="209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334" t="str">
        <f t="shared" si="2027"/>
        <v>-</v>
      </c>
      <c r="AR2191" s="209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335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335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335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335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335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335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197" t="s">
        <v>2200</v>
      </c>
      <c r="C2192" s="260"/>
      <c r="D2192" s="260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28"/>
      <c r="M2192" s="129"/>
      <c r="N2192" s="130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39" t="str">
        <f t="shared" si="2021"/>
        <v>-</v>
      </c>
      <c r="S2192" s="209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28" t="str">
        <f t="shared" si="2022"/>
        <v>-</v>
      </c>
      <c r="X2192" s="209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334" t="str">
        <f t="shared" si="2049"/>
        <v>-</v>
      </c>
      <c r="AC2192" s="209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334" t="str">
        <f t="shared" si="2023"/>
        <v>-</v>
      </c>
      <c r="AH2192" s="209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334" t="str">
        <f t="shared" si="2025"/>
        <v>-</v>
      </c>
      <c r="AM2192" s="209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334" t="str">
        <f t="shared" si="2027"/>
        <v>-</v>
      </c>
      <c r="AR2192" s="209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335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335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335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335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335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335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197" t="s">
        <v>2201</v>
      </c>
      <c r="C2193" s="260"/>
      <c r="D2193" s="260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28"/>
      <c r="M2193" s="129"/>
      <c r="N2193" s="130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39" t="str">
        <f t="shared" si="2021"/>
        <v>-</v>
      </c>
      <c r="S2193" s="209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28" t="str">
        <f t="shared" si="2022"/>
        <v>-</v>
      </c>
      <c r="X2193" s="209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334" t="str">
        <f t="shared" si="2049"/>
        <v>-</v>
      </c>
      <c r="AC2193" s="209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334" t="str">
        <f t="shared" si="2023"/>
        <v>-</v>
      </c>
      <c r="AH2193" s="209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334" t="str">
        <f t="shared" si="2025"/>
        <v>-</v>
      </c>
      <c r="AM2193" s="209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334" t="str">
        <f t="shared" si="2027"/>
        <v>-</v>
      </c>
      <c r="AR2193" s="209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335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335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335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335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335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335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197" t="s">
        <v>2202</v>
      </c>
      <c r="C2194" s="260"/>
      <c r="D2194" s="260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28"/>
      <c r="M2194" s="129"/>
      <c r="N2194" s="130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39" t="str">
        <f t="shared" si="2021"/>
        <v>-</v>
      </c>
      <c r="S2194" s="209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28" t="str">
        <f t="shared" si="2022"/>
        <v>-</v>
      </c>
      <c r="X2194" s="209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334" t="str">
        <f t="shared" si="2049"/>
        <v>-</v>
      </c>
      <c r="AC2194" s="209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334" t="str">
        <f t="shared" si="2023"/>
        <v>-</v>
      </c>
      <c r="AH2194" s="209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334" t="str">
        <f t="shared" si="2025"/>
        <v>-</v>
      </c>
      <c r="AM2194" s="209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334" t="str">
        <f t="shared" si="2027"/>
        <v>-</v>
      </c>
      <c r="AR2194" s="209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335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335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335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335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335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335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197" t="s">
        <v>2203</v>
      </c>
      <c r="C2195" s="260"/>
      <c r="D2195" s="260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28"/>
      <c r="M2195" s="129"/>
      <c r="N2195" s="130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39" t="str">
        <f t="shared" si="2021"/>
        <v>-</v>
      </c>
      <c r="S2195" s="209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28" t="str">
        <f t="shared" si="2022"/>
        <v>-</v>
      </c>
      <c r="X2195" s="209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334" t="str">
        <f t="shared" si="2049"/>
        <v>-</v>
      </c>
      <c r="AC2195" s="209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334" t="str">
        <f t="shared" si="2023"/>
        <v>-</v>
      </c>
      <c r="AH2195" s="209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334" t="str">
        <f t="shared" si="2025"/>
        <v>-</v>
      </c>
      <c r="AM2195" s="209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334" t="str">
        <f t="shared" si="2027"/>
        <v>-</v>
      </c>
      <c r="AR2195" s="209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335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335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335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335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335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335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197" t="s">
        <v>2204</v>
      </c>
      <c r="C2196" s="260"/>
      <c r="D2196" s="260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28"/>
      <c r="M2196" s="129"/>
      <c r="N2196" s="130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39" t="str">
        <f t="shared" si="2021"/>
        <v>-</v>
      </c>
      <c r="S2196" s="209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28" t="str">
        <f t="shared" si="2022"/>
        <v>-</v>
      </c>
      <c r="X2196" s="209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334" t="str">
        <f t="shared" si="2049"/>
        <v>-</v>
      </c>
      <c r="AC2196" s="209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334" t="str">
        <f t="shared" si="2023"/>
        <v>-</v>
      </c>
      <c r="AH2196" s="209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334" t="str">
        <f t="shared" si="2025"/>
        <v>-</v>
      </c>
      <c r="AM2196" s="209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334" t="str">
        <f t="shared" si="2027"/>
        <v>-</v>
      </c>
      <c r="AR2196" s="209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335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335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335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335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335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335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197" t="s">
        <v>2205</v>
      </c>
      <c r="C2197" s="260"/>
      <c r="D2197" s="260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28"/>
      <c r="M2197" s="129"/>
      <c r="N2197" s="130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39" t="str">
        <f t="shared" si="2021"/>
        <v>-</v>
      </c>
      <c r="S2197" s="209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28" t="str">
        <f t="shared" si="2022"/>
        <v>-</v>
      </c>
      <c r="X2197" s="209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334" t="str">
        <f t="shared" si="2049"/>
        <v>-</v>
      </c>
      <c r="AC2197" s="209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334" t="str">
        <f t="shared" si="2023"/>
        <v>-</v>
      </c>
      <c r="AH2197" s="209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334" t="str">
        <f t="shared" si="2025"/>
        <v>-</v>
      </c>
      <c r="AM2197" s="209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334" t="str">
        <f t="shared" si="2027"/>
        <v>-</v>
      </c>
      <c r="AR2197" s="209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335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335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335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335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335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335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197" t="s">
        <v>2206</v>
      </c>
      <c r="C2198" s="260"/>
      <c r="D2198" s="260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28"/>
      <c r="M2198" s="129"/>
      <c r="N2198" s="130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39" t="str">
        <f t="shared" si="2021"/>
        <v>-</v>
      </c>
      <c r="S2198" s="209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28" t="str">
        <f t="shared" si="2022"/>
        <v>-</v>
      </c>
      <c r="X2198" s="209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334" t="str">
        <f t="shared" si="2049"/>
        <v>-</v>
      </c>
      <c r="AC2198" s="209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334" t="str">
        <f t="shared" si="2023"/>
        <v>-</v>
      </c>
      <c r="AH2198" s="209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334" t="str">
        <f t="shared" si="2025"/>
        <v>-</v>
      </c>
      <c r="AM2198" s="209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334" t="str">
        <f t="shared" si="2027"/>
        <v>-</v>
      </c>
      <c r="AR2198" s="209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335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335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335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335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335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335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197" t="s">
        <v>2207</v>
      </c>
      <c r="C2199" s="260"/>
      <c r="D2199" s="260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28"/>
      <c r="M2199" s="129"/>
      <c r="N2199" s="130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39" t="str">
        <f t="shared" si="2021"/>
        <v>-</v>
      </c>
      <c r="S2199" s="209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28" t="str">
        <f t="shared" si="2022"/>
        <v>-</v>
      </c>
      <c r="X2199" s="209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334" t="str">
        <f t="shared" si="2049"/>
        <v>-</v>
      </c>
      <c r="AC2199" s="209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334" t="str">
        <f t="shared" si="2023"/>
        <v>-</v>
      </c>
      <c r="AH2199" s="209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334" t="str">
        <f t="shared" si="2025"/>
        <v>-</v>
      </c>
      <c r="AM2199" s="209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334" t="str">
        <f t="shared" si="2027"/>
        <v>-</v>
      </c>
      <c r="AR2199" s="209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335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335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335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335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335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335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197" t="s">
        <v>2208</v>
      </c>
      <c r="C2200" s="260"/>
      <c r="D2200" s="260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28"/>
      <c r="M2200" s="129"/>
      <c r="N2200" s="130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39" t="str">
        <f t="shared" si="2021"/>
        <v>-</v>
      </c>
      <c r="S2200" s="209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28" t="str">
        <f t="shared" si="2022"/>
        <v>-</v>
      </c>
      <c r="X2200" s="209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334" t="str">
        <f t="shared" si="2049"/>
        <v>-</v>
      </c>
      <c r="AC2200" s="209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334" t="str">
        <f t="shared" si="2023"/>
        <v>-</v>
      </c>
      <c r="AH2200" s="209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334" t="str">
        <f t="shared" si="2025"/>
        <v>-</v>
      </c>
      <c r="AM2200" s="209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334" t="str">
        <f t="shared" si="2027"/>
        <v>-</v>
      </c>
      <c r="AR2200" s="209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335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335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335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335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335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335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197" t="s">
        <v>2209</v>
      </c>
      <c r="C2201" s="260"/>
      <c r="D2201" s="260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28"/>
      <c r="M2201" s="129"/>
      <c r="N2201" s="130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39" t="str">
        <f t="shared" si="2021"/>
        <v>-</v>
      </c>
      <c r="S2201" s="209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28" t="str">
        <f t="shared" si="2022"/>
        <v>-</v>
      </c>
      <c r="X2201" s="209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334" t="str">
        <f t="shared" si="2049"/>
        <v>-</v>
      </c>
      <c r="AC2201" s="209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334" t="str">
        <f t="shared" si="2023"/>
        <v>-</v>
      </c>
      <c r="AH2201" s="209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334" t="str">
        <f t="shared" si="2025"/>
        <v>-</v>
      </c>
      <c r="AM2201" s="209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334" t="str">
        <f t="shared" si="2027"/>
        <v>-</v>
      </c>
      <c r="AR2201" s="209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335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335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335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335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335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335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197" t="s">
        <v>2210</v>
      </c>
      <c r="C2202" s="260"/>
      <c r="D2202" s="260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28"/>
      <c r="M2202" s="129"/>
      <c r="N2202" s="130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39" t="str">
        <f t="shared" si="2021"/>
        <v>-</v>
      </c>
      <c r="S2202" s="209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28" t="str">
        <f t="shared" si="2022"/>
        <v>-</v>
      </c>
      <c r="X2202" s="209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334" t="str">
        <f t="shared" si="2049"/>
        <v>-</v>
      </c>
      <c r="AC2202" s="209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334" t="str">
        <f t="shared" si="2023"/>
        <v>-</v>
      </c>
      <c r="AH2202" s="209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334" t="str">
        <f t="shared" si="2025"/>
        <v>-</v>
      </c>
      <c r="AM2202" s="209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334" t="str">
        <f t="shared" si="2027"/>
        <v>-</v>
      </c>
      <c r="AR2202" s="209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335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335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335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335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335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335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197" t="s">
        <v>2211</v>
      </c>
      <c r="C2203" s="260"/>
      <c r="D2203" s="260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28"/>
      <c r="M2203" s="129"/>
      <c r="N2203" s="130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39" t="str">
        <f t="shared" si="2021"/>
        <v>-</v>
      </c>
      <c r="S2203" s="209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28" t="str">
        <f t="shared" si="2022"/>
        <v>-</v>
      </c>
      <c r="X2203" s="209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334" t="str">
        <f t="shared" si="2049"/>
        <v>-</v>
      </c>
      <c r="AC2203" s="209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334" t="str">
        <f t="shared" si="2023"/>
        <v>-</v>
      </c>
      <c r="AH2203" s="209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334" t="str">
        <f t="shared" si="2025"/>
        <v>-</v>
      </c>
      <c r="AM2203" s="209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334" t="str">
        <f t="shared" si="2027"/>
        <v>-</v>
      </c>
      <c r="AR2203" s="209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335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335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335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335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335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335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197" t="s">
        <v>2212</v>
      </c>
      <c r="C2204" s="260"/>
      <c r="D2204" s="260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28"/>
      <c r="M2204" s="129"/>
      <c r="N2204" s="130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39" t="str">
        <f t="shared" si="2021"/>
        <v>-</v>
      </c>
      <c r="S2204" s="209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28" t="str">
        <f t="shared" si="2022"/>
        <v>-</v>
      </c>
      <c r="X2204" s="209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334" t="str">
        <f t="shared" si="2049"/>
        <v>-</v>
      </c>
      <c r="AC2204" s="209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334" t="str">
        <f t="shared" si="2023"/>
        <v>-</v>
      </c>
      <c r="AH2204" s="209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334" t="str">
        <f t="shared" si="2025"/>
        <v>-</v>
      </c>
      <c r="AM2204" s="209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334" t="str">
        <f t="shared" si="2027"/>
        <v>-</v>
      </c>
      <c r="AR2204" s="209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335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335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335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335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335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335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197" t="s">
        <v>2213</v>
      </c>
      <c r="C2205" s="260"/>
      <c r="D2205" s="260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28"/>
      <c r="M2205" s="129"/>
      <c r="N2205" s="130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39" t="str">
        <f t="shared" si="2021"/>
        <v>-</v>
      </c>
      <c r="S2205" s="209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28" t="str">
        <f t="shared" si="2022"/>
        <v>-</v>
      </c>
      <c r="X2205" s="209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334" t="str">
        <f t="shared" si="2049"/>
        <v>-</v>
      </c>
      <c r="AC2205" s="209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334" t="str">
        <f t="shared" si="2023"/>
        <v>-</v>
      </c>
      <c r="AH2205" s="209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334" t="str">
        <f t="shared" si="2025"/>
        <v>-</v>
      </c>
      <c r="AM2205" s="209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334" t="str">
        <f t="shared" si="2027"/>
        <v>-</v>
      </c>
      <c r="AR2205" s="209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335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335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335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335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335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335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197" t="s">
        <v>2214</v>
      </c>
      <c r="C2206" s="260"/>
      <c r="D2206" s="260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28"/>
      <c r="M2206" s="129"/>
      <c r="N2206" s="130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39" t="str">
        <f t="shared" si="2021"/>
        <v>-</v>
      </c>
      <c r="S2206" s="209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28" t="str">
        <f t="shared" si="2022"/>
        <v>-</v>
      </c>
      <c r="X2206" s="209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334" t="str">
        <f t="shared" si="2049"/>
        <v>-</v>
      </c>
      <c r="AC2206" s="209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334" t="str">
        <f t="shared" si="2023"/>
        <v>-</v>
      </c>
      <c r="AH2206" s="209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334" t="str">
        <f t="shared" si="2025"/>
        <v>-</v>
      </c>
      <c r="AM2206" s="209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334" t="str">
        <f t="shared" si="2027"/>
        <v>-</v>
      </c>
      <c r="AR2206" s="209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335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335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335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335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335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335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197" t="s">
        <v>2215</v>
      </c>
      <c r="C2207" s="260"/>
      <c r="D2207" s="260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28"/>
      <c r="M2207" s="129"/>
      <c r="N2207" s="130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39" t="str">
        <f t="shared" si="2021"/>
        <v>-</v>
      </c>
      <c r="S2207" s="209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28" t="str">
        <f t="shared" si="2022"/>
        <v>-</v>
      </c>
      <c r="X2207" s="209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334" t="str">
        <f t="shared" si="2049"/>
        <v>-</v>
      </c>
      <c r="AC2207" s="209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334" t="str">
        <f t="shared" si="2023"/>
        <v>-</v>
      </c>
      <c r="AH2207" s="209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334" t="str">
        <f t="shared" si="2025"/>
        <v>-</v>
      </c>
      <c r="AM2207" s="209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334" t="str">
        <f t="shared" si="2027"/>
        <v>-</v>
      </c>
      <c r="AR2207" s="209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335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335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335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335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335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335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197" t="s">
        <v>2216</v>
      </c>
      <c r="C2208" s="260"/>
      <c r="D2208" s="260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28"/>
      <c r="M2208" s="129"/>
      <c r="N2208" s="130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39" t="str">
        <f t="shared" si="2021"/>
        <v>-</v>
      </c>
      <c r="S2208" s="209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28" t="str">
        <f t="shared" si="2022"/>
        <v>-</v>
      </c>
      <c r="X2208" s="209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334" t="str">
        <f t="shared" si="2049"/>
        <v>-</v>
      </c>
      <c r="AC2208" s="209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334" t="str">
        <f t="shared" si="2023"/>
        <v>-</v>
      </c>
      <c r="AH2208" s="209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334" t="str">
        <f t="shared" si="2025"/>
        <v>-</v>
      </c>
      <c r="AM2208" s="209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334" t="str">
        <f t="shared" si="2027"/>
        <v>-</v>
      </c>
      <c r="AR2208" s="209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335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335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335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335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335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335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197" t="s">
        <v>2217</v>
      </c>
      <c r="C2209" s="260"/>
      <c r="D2209" s="260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28"/>
      <c r="M2209" s="129"/>
      <c r="N2209" s="130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39" t="str">
        <f t="shared" si="2021"/>
        <v>-</v>
      </c>
      <c r="S2209" s="209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28" t="str">
        <f t="shared" si="2022"/>
        <v>-</v>
      </c>
      <c r="X2209" s="209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334" t="str">
        <f t="shared" si="2049"/>
        <v>-</v>
      </c>
      <c r="AC2209" s="209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334" t="str">
        <f t="shared" si="2023"/>
        <v>-</v>
      </c>
      <c r="AH2209" s="209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334" t="str">
        <f t="shared" si="2025"/>
        <v>-</v>
      </c>
      <c r="AM2209" s="209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334" t="str">
        <f t="shared" si="2027"/>
        <v>-</v>
      </c>
      <c r="AR2209" s="209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335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335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335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335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335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335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197" t="s">
        <v>2218</v>
      </c>
      <c r="C2210" s="260"/>
      <c r="D2210" s="260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28"/>
      <c r="M2210" s="129"/>
      <c r="N2210" s="130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39" t="str">
        <f t="shared" si="2021"/>
        <v>-</v>
      </c>
      <c r="S2210" s="209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28" t="str">
        <f t="shared" si="2022"/>
        <v>-</v>
      </c>
      <c r="X2210" s="209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334" t="str">
        <f t="shared" si="2049"/>
        <v>-</v>
      </c>
      <c r="AC2210" s="209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334" t="str">
        <f t="shared" si="2023"/>
        <v>-</v>
      </c>
      <c r="AH2210" s="209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334" t="str">
        <f t="shared" si="2025"/>
        <v>-</v>
      </c>
      <c r="AM2210" s="209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334" t="str">
        <f t="shared" si="2027"/>
        <v>-</v>
      </c>
      <c r="AR2210" s="209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335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335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335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335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335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335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197" t="s">
        <v>2219</v>
      </c>
      <c r="C2211" s="260"/>
      <c r="D2211" s="260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28"/>
      <c r="M2211" s="129"/>
      <c r="N2211" s="130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39" t="str">
        <f t="shared" si="2021"/>
        <v>-</v>
      </c>
      <c r="S2211" s="209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28" t="str">
        <f t="shared" si="2022"/>
        <v>-</v>
      </c>
      <c r="X2211" s="209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334" t="str">
        <f t="shared" si="2049"/>
        <v>-</v>
      </c>
      <c r="AC2211" s="209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334" t="str">
        <f t="shared" si="2023"/>
        <v>-</v>
      </c>
      <c r="AH2211" s="209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334" t="str">
        <f t="shared" si="2025"/>
        <v>-</v>
      </c>
      <c r="AM2211" s="209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334" t="str">
        <f t="shared" si="2027"/>
        <v>-</v>
      </c>
      <c r="AR2211" s="209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335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335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335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335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335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335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197" t="s">
        <v>2220</v>
      </c>
      <c r="C2212" s="260"/>
      <c r="D2212" s="260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28"/>
      <c r="M2212" s="129"/>
      <c r="N2212" s="130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39" t="str">
        <f t="shared" ref="R2212:R2275" si="2081">IF(AND($C2212&gt;0,$F2212="Electricité",$D2212&lt;DATEVALUE("30/06/2023")),P2212,"-")</f>
        <v>-</v>
      </c>
      <c r="S2212" s="209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28" t="str">
        <f t="shared" ref="W2212:X2275" si="2082">IF(AND($C2212&gt;0,$F2212="Electricité",$D2212&lt;DATEVALUE("30/06/2023")),U2212,"-")</f>
        <v>-</v>
      </c>
      <c r="X2212" s="209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334" t="str">
        <f t="shared" si="2049"/>
        <v>-</v>
      </c>
      <c r="AC2212" s="209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334" t="str">
        <f t="shared" ref="AG2212:AG2275" si="2083">IF(AND($C2212&gt;0,$F2212="Electricité",$D2212&lt;DATEVALUE("30/06/2023")),AE2212,"-")</f>
        <v>-</v>
      </c>
      <c r="AH2212" s="209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334" t="str">
        <f t="shared" ref="AL2212:AL2275" si="2085">IF(AND($C2212&gt;0,$F2212="Electricité",$D2212&lt;DATEVALUE("30/06/2023")),AJ2212,"-")</f>
        <v>-</v>
      </c>
      <c r="AM2212" s="209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334" t="str">
        <f t="shared" ref="AQ2212:AQ2275" si="2087">IF(AND($C2212&gt;0,$F2212="Electricité",$D2212&lt;DATEVALUE("30/06/2023")),AO2212,"-")</f>
        <v>-</v>
      </c>
      <c r="AR2212" s="209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335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335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335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335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335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335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197" t="s">
        <v>2221</v>
      </c>
      <c r="C2213" s="260"/>
      <c r="D2213" s="260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28"/>
      <c r="M2213" s="129"/>
      <c r="N2213" s="130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39" t="str">
        <f t="shared" si="2081"/>
        <v>-</v>
      </c>
      <c r="S2213" s="209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28" t="str">
        <f t="shared" si="2082"/>
        <v>-</v>
      </c>
      <c r="X2213" s="209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334" t="str">
        <f t="shared" ref="AB2213:AC2276" si="2109">IF(AND($C2213&gt;0,$F2213="Electricité",$D2213&lt;DATEVALUE("30/06/2023")),Z2213,"-")</f>
        <v>-</v>
      </c>
      <c r="AC2213" s="209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334" t="str">
        <f t="shared" si="2083"/>
        <v>-</v>
      </c>
      <c r="AH2213" s="209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334" t="str">
        <f t="shared" si="2085"/>
        <v>-</v>
      </c>
      <c r="AM2213" s="209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334" t="str">
        <f t="shared" si="2087"/>
        <v>-</v>
      </c>
      <c r="AR2213" s="209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335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335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335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335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335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335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197" t="s">
        <v>2222</v>
      </c>
      <c r="C2214" s="260"/>
      <c r="D2214" s="260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28"/>
      <c r="M2214" s="129"/>
      <c r="N2214" s="130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39" t="str">
        <f t="shared" si="2081"/>
        <v>-</v>
      </c>
      <c r="S2214" s="209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28" t="str">
        <f t="shared" si="2082"/>
        <v>-</v>
      </c>
      <c r="X2214" s="209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334" t="str">
        <f t="shared" si="2109"/>
        <v>-</v>
      </c>
      <c r="AC2214" s="209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334" t="str">
        <f t="shared" si="2083"/>
        <v>-</v>
      </c>
      <c r="AH2214" s="209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334" t="str">
        <f t="shared" si="2085"/>
        <v>-</v>
      </c>
      <c r="AM2214" s="209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334" t="str">
        <f t="shared" si="2087"/>
        <v>-</v>
      </c>
      <c r="AR2214" s="209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335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335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335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335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335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335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197" t="s">
        <v>2223</v>
      </c>
      <c r="C2215" s="260"/>
      <c r="D2215" s="260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28"/>
      <c r="M2215" s="129"/>
      <c r="N2215" s="130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39" t="str">
        <f t="shared" si="2081"/>
        <v>-</v>
      </c>
      <c r="S2215" s="209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28" t="str">
        <f t="shared" si="2082"/>
        <v>-</v>
      </c>
      <c r="X2215" s="209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334" t="str">
        <f t="shared" si="2109"/>
        <v>-</v>
      </c>
      <c r="AC2215" s="209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334" t="str">
        <f t="shared" si="2083"/>
        <v>-</v>
      </c>
      <c r="AH2215" s="209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334" t="str">
        <f t="shared" si="2085"/>
        <v>-</v>
      </c>
      <c r="AM2215" s="209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334" t="str">
        <f t="shared" si="2087"/>
        <v>-</v>
      </c>
      <c r="AR2215" s="209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335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335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335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335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335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335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197" t="s">
        <v>2224</v>
      </c>
      <c r="C2216" s="260"/>
      <c r="D2216" s="260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28"/>
      <c r="M2216" s="129"/>
      <c r="N2216" s="130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39" t="str">
        <f t="shared" si="2081"/>
        <v>-</v>
      </c>
      <c r="S2216" s="209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28" t="str">
        <f t="shared" si="2082"/>
        <v>-</v>
      </c>
      <c r="X2216" s="209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334" t="str">
        <f t="shared" si="2109"/>
        <v>-</v>
      </c>
      <c r="AC2216" s="209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334" t="str">
        <f t="shared" si="2083"/>
        <v>-</v>
      </c>
      <c r="AH2216" s="209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334" t="str">
        <f t="shared" si="2085"/>
        <v>-</v>
      </c>
      <c r="AM2216" s="209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334" t="str">
        <f t="shared" si="2087"/>
        <v>-</v>
      </c>
      <c r="AR2216" s="209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335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335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335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335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335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335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197" t="s">
        <v>2225</v>
      </c>
      <c r="C2217" s="260"/>
      <c r="D2217" s="260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28"/>
      <c r="M2217" s="129"/>
      <c r="N2217" s="130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39" t="str">
        <f t="shared" si="2081"/>
        <v>-</v>
      </c>
      <c r="S2217" s="209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28" t="str">
        <f t="shared" si="2082"/>
        <v>-</v>
      </c>
      <c r="X2217" s="209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334" t="str">
        <f t="shared" si="2109"/>
        <v>-</v>
      </c>
      <c r="AC2217" s="209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334" t="str">
        <f t="shared" si="2083"/>
        <v>-</v>
      </c>
      <c r="AH2217" s="209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334" t="str">
        <f t="shared" si="2085"/>
        <v>-</v>
      </c>
      <c r="AM2217" s="209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334" t="str">
        <f t="shared" si="2087"/>
        <v>-</v>
      </c>
      <c r="AR2217" s="209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335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335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335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335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335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335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197" t="s">
        <v>2226</v>
      </c>
      <c r="C2218" s="260"/>
      <c r="D2218" s="260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28"/>
      <c r="M2218" s="129"/>
      <c r="N2218" s="130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39" t="str">
        <f t="shared" si="2081"/>
        <v>-</v>
      </c>
      <c r="S2218" s="209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28" t="str">
        <f t="shared" si="2082"/>
        <v>-</v>
      </c>
      <c r="X2218" s="209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334" t="str">
        <f t="shared" si="2109"/>
        <v>-</v>
      </c>
      <c r="AC2218" s="209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334" t="str">
        <f t="shared" si="2083"/>
        <v>-</v>
      </c>
      <c r="AH2218" s="209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334" t="str">
        <f t="shared" si="2085"/>
        <v>-</v>
      </c>
      <c r="AM2218" s="209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334" t="str">
        <f t="shared" si="2087"/>
        <v>-</v>
      </c>
      <c r="AR2218" s="209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335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335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335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335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335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335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197" t="s">
        <v>2227</v>
      </c>
      <c r="C2219" s="260"/>
      <c r="D2219" s="260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28"/>
      <c r="M2219" s="129"/>
      <c r="N2219" s="130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39" t="str">
        <f t="shared" si="2081"/>
        <v>-</v>
      </c>
      <c r="S2219" s="209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28" t="str">
        <f t="shared" si="2082"/>
        <v>-</v>
      </c>
      <c r="X2219" s="209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334" t="str">
        <f t="shared" si="2109"/>
        <v>-</v>
      </c>
      <c r="AC2219" s="209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334" t="str">
        <f t="shared" si="2083"/>
        <v>-</v>
      </c>
      <c r="AH2219" s="209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334" t="str">
        <f t="shared" si="2085"/>
        <v>-</v>
      </c>
      <c r="AM2219" s="209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334" t="str">
        <f t="shared" si="2087"/>
        <v>-</v>
      </c>
      <c r="AR2219" s="209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335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335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335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335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335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335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197" t="s">
        <v>2228</v>
      </c>
      <c r="C2220" s="260"/>
      <c r="D2220" s="260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28"/>
      <c r="M2220" s="129"/>
      <c r="N2220" s="130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39" t="str">
        <f t="shared" si="2081"/>
        <v>-</v>
      </c>
      <c r="S2220" s="209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28" t="str">
        <f t="shared" si="2082"/>
        <v>-</v>
      </c>
      <c r="X2220" s="209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334" t="str">
        <f t="shared" si="2109"/>
        <v>-</v>
      </c>
      <c r="AC2220" s="209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334" t="str">
        <f t="shared" si="2083"/>
        <v>-</v>
      </c>
      <c r="AH2220" s="209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334" t="str">
        <f t="shared" si="2085"/>
        <v>-</v>
      </c>
      <c r="AM2220" s="209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334" t="str">
        <f t="shared" si="2087"/>
        <v>-</v>
      </c>
      <c r="AR2220" s="209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335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335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335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335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335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335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197" t="s">
        <v>2229</v>
      </c>
      <c r="C2221" s="260"/>
      <c r="D2221" s="260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28"/>
      <c r="M2221" s="129"/>
      <c r="N2221" s="130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39" t="str">
        <f t="shared" si="2081"/>
        <v>-</v>
      </c>
      <c r="S2221" s="209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28" t="str">
        <f t="shared" si="2082"/>
        <v>-</v>
      </c>
      <c r="X2221" s="209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334" t="str">
        <f t="shared" si="2109"/>
        <v>-</v>
      </c>
      <c r="AC2221" s="209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334" t="str">
        <f t="shared" si="2083"/>
        <v>-</v>
      </c>
      <c r="AH2221" s="209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334" t="str">
        <f t="shared" si="2085"/>
        <v>-</v>
      </c>
      <c r="AM2221" s="209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334" t="str">
        <f t="shared" si="2087"/>
        <v>-</v>
      </c>
      <c r="AR2221" s="209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335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335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335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335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335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335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197" t="s">
        <v>2230</v>
      </c>
      <c r="C2222" s="260"/>
      <c r="D2222" s="260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28"/>
      <c r="M2222" s="129"/>
      <c r="N2222" s="130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39" t="str">
        <f t="shared" si="2081"/>
        <v>-</v>
      </c>
      <c r="S2222" s="209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28" t="str">
        <f t="shared" si="2082"/>
        <v>-</v>
      </c>
      <c r="X2222" s="209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334" t="str">
        <f t="shared" si="2109"/>
        <v>-</v>
      </c>
      <c r="AC2222" s="209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334" t="str">
        <f t="shared" si="2083"/>
        <v>-</v>
      </c>
      <c r="AH2222" s="209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334" t="str">
        <f t="shared" si="2085"/>
        <v>-</v>
      </c>
      <c r="AM2222" s="209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334" t="str">
        <f t="shared" si="2087"/>
        <v>-</v>
      </c>
      <c r="AR2222" s="209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335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335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335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335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335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335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197" t="s">
        <v>2231</v>
      </c>
      <c r="C2223" s="260"/>
      <c r="D2223" s="260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28"/>
      <c r="M2223" s="129"/>
      <c r="N2223" s="130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39" t="str">
        <f t="shared" si="2081"/>
        <v>-</v>
      </c>
      <c r="S2223" s="209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28" t="str">
        <f t="shared" si="2082"/>
        <v>-</v>
      </c>
      <c r="X2223" s="209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334" t="str">
        <f t="shared" si="2109"/>
        <v>-</v>
      </c>
      <c r="AC2223" s="209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334" t="str">
        <f t="shared" si="2083"/>
        <v>-</v>
      </c>
      <c r="AH2223" s="209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334" t="str">
        <f t="shared" si="2085"/>
        <v>-</v>
      </c>
      <c r="AM2223" s="209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334" t="str">
        <f t="shared" si="2087"/>
        <v>-</v>
      </c>
      <c r="AR2223" s="209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335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335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335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335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335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335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197" t="s">
        <v>2232</v>
      </c>
      <c r="C2224" s="260"/>
      <c r="D2224" s="260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28"/>
      <c r="M2224" s="129"/>
      <c r="N2224" s="130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39" t="str">
        <f t="shared" si="2081"/>
        <v>-</v>
      </c>
      <c r="S2224" s="209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28" t="str">
        <f t="shared" si="2082"/>
        <v>-</v>
      </c>
      <c r="X2224" s="209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334" t="str">
        <f t="shared" si="2109"/>
        <v>-</v>
      </c>
      <c r="AC2224" s="209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334" t="str">
        <f t="shared" si="2083"/>
        <v>-</v>
      </c>
      <c r="AH2224" s="209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334" t="str">
        <f t="shared" si="2085"/>
        <v>-</v>
      </c>
      <c r="AM2224" s="209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334" t="str">
        <f t="shared" si="2087"/>
        <v>-</v>
      </c>
      <c r="AR2224" s="209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335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335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335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335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335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335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197" t="s">
        <v>2233</v>
      </c>
      <c r="C2225" s="260"/>
      <c r="D2225" s="260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28"/>
      <c r="M2225" s="129"/>
      <c r="N2225" s="130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39" t="str">
        <f t="shared" si="2081"/>
        <v>-</v>
      </c>
      <c r="S2225" s="209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28" t="str">
        <f t="shared" si="2082"/>
        <v>-</v>
      </c>
      <c r="X2225" s="209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334" t="str">
        <f t="shared" si="2109"/>
        <v>-</v>
      </c>
      <c r="AC2225" s="209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334" t="str">
        <f t="shared" si="2083"/>
        <v>-</v>
      </c>
      <c r="AH2225" s="209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334" t="str">
        <f t="shared" si="2085"/>
        <v>-</v>
      </c>
      <c r="AM2225" s="209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334" t="str">
        <f t="shared" si="2087"/>
        <v>-</v>
      </c>
      <c r="AR2225" s="209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335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335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335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335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335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335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197" t="s">
        <v>2234</v>
      </c>
      <c r="C2226" s="260"/>
      <c r="D2226" s="260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28"/>
      <c r="M2226" s="129"/>
      <c r="N2226" s="130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39" t="str">
        <f t="shared" si="2081"/>
        <v>-</v>
      </c>
      <c r="S2226" s="209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28" t="str">
        <f t="shared" si="2082"/>
        <v>-</v>
      </c>
      <c r="X2226" s="209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334" t="str">
        <f t="shared" si="2109"/>
        <v>-</v>
      </c>
      <c r="AC2226" s="209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334" t="str">
        <f t="shared" si="2083"/>
        <v>-</v>
      </c>
      <c r="AH2226" s="209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334" t="str">
        <f t="shared" si="2085"/>
        <v>-</v>
      </c>
      <c r="AM2226" s="209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334" t="str">
        <f t="shared" si="2087"/>
        <v>-</v>
      </c>
      <c r="AR2226" s="209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335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335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335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335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335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335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197" t="s">
        <v>2235</v>
      </c>
      <c r="C2227" s="260"/>
      <c r="D2227" s="260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28"/>
      <c r="M2227" s="129"/>
      <c r="N2227" s="130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39" t="str">
        <f t="shared" si="2081"/>
        <v>-</v>
      </c>
      <c r="S2227" s="209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28" t="str">
        <f t="shared" si="2082"/>
        <v>-</v>
      </c>
      <c r="X2227" s="209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334" t="str">
        <f t="shared" si="2109"/>
        <v>-</v>
      </c>
      <c r="AC2227" s="209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334" t="str">
        <f t="shared" si="2083"/>
        <v>-</v>
      </c>
      <c r="AH2227" s="209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334" t="str">
        <f t="shared" si="2085"/>
        <v>-</v>
      </c>
      <c r="AM2227" s="209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334" t="str">
        <f t="shared" si="2087"/>
        <v>-</v>
      </c>
      <c r="AR2227" s="209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335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335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335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335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335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335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197" t="s">
        <v>2236</v>
      </c>
      <c r="C2228" s="260"/>
      <c r="D2228" s="260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28"/>
      <c r="M2228" s="129"/>
      <c r="N2228" s="130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39" t="str">
        <f t="shared" si="2081"/>
        <v>-</v>
      </c>
      <c r="S2228" s="209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28" t="str">
        <f t="shared" si="2082"/>
        <v>-</v>
      </c>
      <c r="X2228" s="209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334" t="str">
        <f t="shared" si="2109"/>
        <v>-</v>
      </c>
      <c r="AC2228" s="209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334" t="str">
        <f t="shared" si="2083"/>
        <v>-</v>
      </c>
      <c r="AH2228" s="209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334" t="str">
        <f t="shared" si="2085"/>
        <v>-</v>
      </c>
      <c r="AM2228" s="209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334" t="str">
        <f t="shared" si="2087"/>
        <v>-</v>
      </c>
      <c r="AR2228" s="209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335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335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335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335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335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335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197" t="s">
        <v>2237</v>
      </c>
      <c r="C2229" s="260"/>
      <c r="D2229" s="260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28"/>
      <c r="M2229" s="129"/>
      <c r="N2229" s="130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39" t="str">
        <f t="shared" si="2081"/>
        <v>-</v>
      </c>
      <c r="S2229" s="209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28" t="str">
        <f t="shared" si="2082"/>
        <v>-</v>
      </c>
      <c r="X2229" s="209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334" t="str">
        <f t="shared" si="2109"/>
        <v>-</v>
      </c>
      <c r="AC2229" s="209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334" t="str">
        <f t="shared" si="2083"/>
        <v>-</v>
      </c>
      <c r="AH2229" s="209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334" t="str">
        <f t="shared" si="2085"/>
        <v>-</v>
      </c>
      <c r="AM2229" s="209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334" t="str">
        <f t="shared" si="2087"/>
        <v>-</v>
      </c>
      <c r="AR2229" s="209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335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335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335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335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335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335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197" t="s">
        <v>2238</v>
      </c>
      <c r="C2230" s="260"/>
      <c r="D2230" s="260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28"/>
      <c r="M2230" s="129"/>
      <c r="N2230" s="130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39" t="str">
        <f t="shared" si="2081"/>
        <v>-</v>
      </c>
      <c r="S2230" s="209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28" t="str">
        <f t="shared" si="2082"/>
        <v>-</v>
      </c>
      <c r="X2230" s="209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334" t="str">
        <f t="shared" si="2109"/>
        <v>-</v>
      </c>
      <c r="AC2230" s="209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334" t="str">
        <f t="shared" si="2083"/>
        <v>-</v>
      </c>
      <c r="AH2230" s="209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334" t="str">
        <f t="shared" si="2085"/>
        <v>-</v>
      </c>
      <c r="AM2230" s="209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334" t="str">
        <f t="shared" si="2087"/>
        <v>-</v>
      </c>
      <c r="AR2230" s="209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335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335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335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335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335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335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197" t="s">
        <v>2239</v>
      </c>
      <c r="C2231" s="260"/>
      <c r="D2231" s="260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28"/>
      <c r="M2231" s="129"/>
      <c r="N2231" s="130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39" t="str">
        <f t="shared" si="2081"/>
        <v>-</v>
      </c>
      <c r="S2231" s="209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28" t="str">
        <f t="shared" si="2082"/>
        <v>-</v>
      </c>
      <c r="X2231" s="209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334" t="str">
        <f t="shared" si="2109"/>
        <v>-</v>
      </c>
      <c r="AC2231" s="209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334" t="str">
        <f t="shared" si="2083"/>
        <v>-</v>
      </c>
      <c r="AH2231" s="209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334" t="str">
        <f t="shared" si="2085"/>
        <v>-</v>
      </c>
      <c r="AM2231" s="209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334" t="str">
        <f t="shared" si="2087"/>
        <v>-</v>
      </c>
      <c r="AR2231" s="209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335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335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335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335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335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335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197" t="s">
        <v>2240</v>
      </c>
      <c r="C2232" s="260"/>
      <c r="D2232" s="260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28"/>
      <c r="M2232" s="129"/>
      <c r="N2232" s="130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39" t="str">
        <f t="shared" si="2081"/>
        <v>-</v>
      </c>
      <c r="S2232" s="209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28" t="str">
        <f t="shared" si="2082"/>
        <v>-</v>
      </c>
      <c r="X2232" s="209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334" t="str">
        <f t="shared" si="2109"/>
        <v>-</v>
      </c>
      <c r="AC2232" s="209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334" t="str">
        <f t="shared" si="2083"/>
        <v>-</v>
      </c>
      <c r="AH2232" s="209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334" t="str">
        <f t="shared" si="2085"/>
        <v>-</v>
      </c>
      <c r="AM2232" s="209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334" t="str">
        <f t="shared" si="2087"/>
        <v>-</v>
      </c>
      <c r="AR2232" s="209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335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335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335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335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335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335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197" t="s">
        <v>2241</v>
      </c>
      <c r="C2233" s="260"/>
      <c r="D2233" s="260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28"/>
      <c r="M2233" s="129"/>
      <c r="N2233" s="130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39" t="str">
        <f t="shared" si="2081"/>
        <v>-</v>
      </c>
      <c r="S2233" s="209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28" t="str">
        <f t="shared" si="2082"/>
        <v>-</v>
      </c>
      <c r="X2233" s="209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334" t="str">
        <f t="shared" si="2109"/>
        <v>-</v>
      </c>
      <c r="AC2233" s="209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334" t="str">
        <f t="shared" si="2083"/>
        <v>-</v>
      </c>
      <c r="AH2233" s="209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334" t="str">
        <f t="shared" si="2085"/>
        <v>-</v>
      </c>
      <c r="AM2233" s="209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334" t="str">
        <f t="shared" si="2087"/>
        <v>-</v>
      </c>
      <c r="AR2233" s="209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335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335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335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335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335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335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197" t="s">
        <v>2242</v>
      </c>
      <c r="C2234" s="260"/>
      <c r="D2234" s="260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28"/>
      <c r="M2234" s="129"/>
      <c r="N2234" s="130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39" t="str">
        <f t="shared" si="2081"/>
        <v>-</v>
      </c>
      <c r="S2234" s="209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28" t="str">
        <f t="shared" si="2082"/>
        <v>-</v>
      </c>
      <c r="X2234" s="209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334" t="str">
        <f t="shared" si="2109"/>
        <v>-</v>
      </c>
      <c r="AC2234" s="209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334" t="str">
        <f t="shared" si="2083"/>
        <v>-</v>
      </c>
      <c r="AH2234" s="209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334" t="str">
        <f t="shared" si="2085"/>
        <v>-</v>
      </c>
      <c r="AM2234" s="209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334" t="str">
        <f t="shared" si="2087"/>
        <v>-</v>
      </c>
      <c r="AR2234" s="209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335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335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335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335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335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335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197" t="s">
        <v>2243</v>
      </c>
      <c r="C2235" s="260"/>
      <c r="D2235" s="260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28"/>
      <c r="M2235" s="129"/>
      <c r="N2235" s="130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39" t="str">
        <f t="shared" si="2081"/>
        <v>-</v>
      </c>
      <c r="S2235" s="209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28" t="str">
        <f t="shared" si="2082"/>
        <v>-</v>
      </c>
      <c r="X2235" s="209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334" t="str">
        <f t="shared" si="2109"/>
        <v>-</v>
      </c>
      <c r="AC2235" s="209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334" t="str">
        <f t="shared" si="2083"/>
        <v>-</v>
      </c>
      <c r="AH2235" s="209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334" t="str">
        <f t="shared" si="2085"/>
        <v>-</v>
      </c>
      <c r="AM2235" s="209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334" t="str">
        <f t="shared" si="2087"/>
        <v>-</v>
      </c>
      <c r="AR2235" s="209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335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335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335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335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335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335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197" t="s">
        <v>2244</v>
      </c>
      <c r="C2236" s="260"/>
      <c r="D2236" s="260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28"/>
      <c r="M2236" s="129"/>
      <c r="N2236" s="130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39" t="str">
        <f t="shared" si="2081"/>
        <v>-</v>
      </c>
      <c r="S2236" s="209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28" t="str">
        <f t="shared" si="2082"/>
        <v>-</v>
      </c>
      <c r="X2236" s="209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334" t="str">
        <f t="shared" si="2109"/>
        <v>-</v>
      </c>
      <c r="AC2236" s="209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334" t="str">
        <f t="shared" si="2083"/>
        <v>-</v>
      </c>
      <c r="AH2236" s="209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334" t="str">
        <f t="shared" si="2085"/>
        <v>-</v>
      </c>
      <c r="AM2236" s="209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334" t="str">
        <f t="shared" si="2087"/>
        <v>-</v>
      </c>
      <c r="AR2236" s="209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335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335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335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335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335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335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197" t="s">
        <v>2245</v>
      </c>
      <c r="C2237" s="260"/>
      <c r="D2237" s="260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28"/>
      <c r="M2237" s="129"/>
      <c r="N2237" s="130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39" t="str">
        <f t="shared" si="2081"/>
        <v>-</v>
      </c>
      <c r="S2237" s="209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28" t="str">
        <f t="shared" si="2082"/>
        <v>-</v>
      </c>
      <c r="X2237" s="209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334" t="str">
        <f t="shared" si="2109"/>
        <v>-</v>
      </c>
      <c r="AC2237" s="209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334" t="str">
        <f t="shared" si="2083"/>
        <v>-</v>
      </c>
      <c r="AH2237" s="209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334" t="str">
        <f t="shared" si="2085"/>
        <v>-</v>
      </c>
      <c r="AM2237" s="209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334" t="str">
        <f t="shared" si="2087"/>
        <v>-</v>
      </c>
      <c r="AR2237" s="209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335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335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335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335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335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335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197" t="s">
        <v>2246</v>
      </c>
      <c r="C2238" s="260"/>
      <c r="D2238" s="260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28"/>
      <c r="M2238" s="129"/>
      <c r="N2238" s="130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39" t="str">
        <f t="shared" si="2081"/>
        <v>-</v>
      </c>
      <c r="S2238" s="209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28" t="str">
        <f t="shared" si="2082"/>
        <v>-</v>
      </c>
      <c r="X2238" s="209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334" t="str">
        <f t="shared" si="2109"/>
        <v>-</v>
      </c>
      <c r="AC2238" s="209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334" t="str">
        <f t="shared" si="2083"/>
        <v>-</v>
      </c>
      <c r="AH2238" s="209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334" t="str">
        <f t="shared" si="2085"/>
        <v>-</v>
      </c>
      <c r="AM2238" s="209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334" t="str">
        <f t="shared" si="2087"/>
        <v>-</v>
      </c>
      <c r="AR2238" s="209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335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335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335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335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335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335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197" t="s">
        <v>2247</v>
      </c>
      <c r="C2239" s="260"/>
      <c r="D2239" s="260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28"/>
      <c r="M2239" s="129"/>
      <c r="N2239" s="130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39" t="str">
        <f t="shared" si="2081"/>
        <v>-</v>
      </c>
      <c r="S2239" s="209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28" t="str">
        <f t="shared" si="2082"/>
        <v>-</v>
      </c>
      <c r="X2239" s="209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334" t="str">
        <f t="shared" si="2109"/>
        <v>-</v>
      </c>
      <c r="AC2239" s="209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334" t="str">
        <f t="shared" si="2083"/>
        <v>-</v>
      </c>
      <c r="AH2239" s="209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334" t="str">
        <f t="shared" si="2085"/>
        <v>-</v>
      </c>
      <c r="AM2239" s="209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334" t="str">
        <f t="shared" si="2087"/>
        <v>-</v>
      </c>
      <c r="AR2239" s="209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335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335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335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335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335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335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197" t="s">
        <v>2248</v>
      </c>
      <c r="C2240" s="260"/>
      <c r="D2240" s="260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28"/>
      <c r="M2240" s="129"/>
      <c r="N2240" s="130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39" t="str">
        <f t="shared" si="2081"/>
        <v>-</v>
      </c>
      <c r="S2240" s="209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28" t="str">
        <f t="shared" si="2082"/>
        <v>-</v>
      </c>
      <c r="X2240" s="209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334" t="str">
        <f t="shared" si="2109"/>
        <v>-</v>
      </c>
      <c r="AC2240" s="209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334" t="str">
        <f t="shared" si="2083"/>
        <v>-</v>
      </c>
      <c r="AH2240" s="209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334" t="str">
        <f t="shared" si="2085"/>
        <v>-</v>
      </c>
      <c r="AM2240" s="209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334" t="str">
        <f t="shared" si="2087"/>
        <v>-</v>
      </c>
      <c r="AR2240" s="209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335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335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335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335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335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335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197" t="s">
        <v>2249</v>
      </c>
      <c r="C2241" s="260"/>
      <c r="D2241" s="260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28"/>
      <c r="M2241" s="129"/>
      <c r="N2241" s="130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39" t="str">
        <f t="shared" si="2081"/>
        <v>-</v>
      </c>
      <c r="S2241" s="209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28" t="str">
        <f t="shared" si="2082"/>
        <v>-</v>
      </c>
      <c r="X2241" s="209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334" t="str">
        <f t="shared" si="2109"/>
        <v>-</v>
      </c>
      <c r="AC2241" s="209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334" t="str">
        <f t="shared" si="2083"/>
        <v>-</v>
      </c>
      <c r="AH2241" s="209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334" t="str">
        <f t="shared" si="2085"/>
        <v>-</v>
      </c>
      <c r="AM2241" s="209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334" t="str">
        <f t="shared" si="2087"/>
        <v>-</v>
      </c>
      <c r="AR2241" s="209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335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335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335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335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335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335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197" t="s">
        <v>2250</v>
      </c>
      <c r="C2242" s="260"/>
      <c r="D2242" s="260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28"/>
      <c r="M2242" s="129"/>
      <c r="N2242" s="130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39" t="str">
        <f t="shared" si="2081"/>
        <v>-</v>
      </c>
      <c r="S2242" s="209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28" t="str">
        <f t="shared" si="2082"/>
        <v>-</v>
      </c>
      <c r="X2242" s="209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334" t="str">
        <f t="shared" si="2109"/>
        <v>-</v>
      </c>
      <c r="AC2242" s="209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334" t="str">
        <f t="shared" si="2083"/>
        <v>-</v>
      </c>
      <c r="AH2242" s="209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334" t="str">
        <f t="shared" si="2085"/>
        <v>-</v>
      </c>
      <c r="AM2242" s="209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334" t="str">
        <f t="shared" si="2087"/>
        <v>-</v>
      </c>
      <c r="AR2242" s="209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335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335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335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335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335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335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197" t="s">
        <v>2251</v>
      </c>
      <c r="C2243" s="260"/>
      <c r="D2243" s="260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28"/>
      <c r="M2243" s="129"/>
      <c r="N2243" s="130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39" t="str">
        <f t="shared" si="2081"/>
        <v>-</v>
      </c>
      <c r="S2243" s="209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28" t="str">
        <f t="shared" si="2082"/>
        <v>-</v>
      </c>
      <c r="X2243" s="209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334" t="str">
        <f t="shared" si="2109"/>
        <v>-</v>
      </c>
      <c r="AC2243" s="209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334" t="str">
        <f t="shared" si="2083"/>
        <v>-</v>
      </c>
      <c r="AH2243" s="209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334" t="str">
        <f t="shared" si="2085"/>
        <v>-</v>
      </c>
      <c r="AM2243" s="209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334" t="str">
        <f t="shared" si="2087"/>
        <v>-</v>
      </c>
      <c r="AR2243" s="209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335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335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335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335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335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335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197" t="s">
        <v>2252</v>
      </c>
      <c r="C2244" s="260"/>
      <c r="D2244" s="260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28"/>
      <c r="M2244" s="129"/>
      <c r="N2244" s="130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39" t="str">
        <f t="shared" si="2081"/>
        <v>-</v>
      </c>
      <c r="S2244" s="209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28" t="str">
        <f t="shared" si="2082"/>
        <v>-</v>
      </c>
      <c r="X2244" s="209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334" t="str">
        <f t="shared" si="2109"/>
        <v>-</v>
      </c>
      <c r="AC2244" s="209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334" t="str">
        <f t="shared" si="2083"/>
        <v>-</v>
      </c>
      <c r="AH2244" s="209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334" t="str">
        <f t="shared" si="2085"/>
        <v>-</v>
      </c>
      <c r="AM2244" s="209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334" t="str">
        <f t="shared" si="2087"/>
        <v>-</v>
      </c>
      <c r="AR2244" s="209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335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335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335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335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335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335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197" t="s">
        <v>2253</v>
      </c>
      <c r="C2245" s="260"/>
      <c r="D2245" s="260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28"/>
      <c r="M2245" s="129"/>
      <c r="N2245" s="130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39" t="str">
        <f t="shared" si="2081"/>
        <v>-</v>
      </c>
      <c r="S2245" s="209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28" t="str">
        <f t="shared" si="2082"/>
        <v>-</v>
      </c>
      <c r="X2245" s="209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334" t="str">
        <f t="shared" si="2109"/>
        <v>-</v>
      </c>
      <c r="AC2245" s="209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334" t="str">
        <f t="shared" si="2083"/>
        <v>-</v>
      </c>
      <c r="AH2245" s="209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334" t="str">
        <f t="shared" si="2085"/>
        <v>-</v>
      </c>
      <c r="AM2245" s="209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334" t="str">
        <f t="shared" si="2087"/>
        <v>-</v>
      </c>
      <c r="AR2245" s="209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335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335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335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335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335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335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197" t="s">
        <v>2254</v>
      </c>
      <c r="C2246" s="260"/>
      <c r="D2246" s="260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28"/>
      <c r="M2246" s="129"/>
      <c r="N2246" s="130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39" t="str">
        <f t="shared" si="2081"/>
        <v>-</v>
      </c>
      <c r="S2246" s="209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28" t="str">
        <f t="shared" si="2082"/>
        <v>-</v>
      </c>
      <c r="X2246" s="209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334" t="str">
        <f t="shared" si="2109"/>
        <v>-</v>
      </c>
      <c r="AC2246" s="209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334" t="str">
        <f t="shared" si="2083"/>
        <v>-</v>
      </c>
      <c r="AH2246" s="209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334" t="str">
        <f t="shared" si="2085"/>
        <v>-</v>
      </c>
      <c r="AM2246" s="209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334" t="str">
        <f t="shared" si="2087"/>
        <v>-</v>
      </c>
      <c r="AR2246" s="209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335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335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335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335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335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335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197" t="s">
        <v>2255</v>
      </c>
      <c r="C2247" s="260"/>
      <c r="D2247" s="260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28"/>
      <c r="M2247" s="129"/>
      <c r="N2247" s="130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39" t="str">
        <f t="shared" si="2081"/>
        <v>-</v>
      </c>
      <c r="S2247" s="209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28" t="str">
        <f t="shared" si="2082"/>
        <v>-</v>
      </c>
      <c r="X2247" s="209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334" t="str">
        <f t="shared" si="2109"/>
        <v>-</v>
      </c>
      <c r="AC2247" s="209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334" t="str">
        <f t="shared" si="2083"/>
        <v>-</v>
      </c>
      <c r="AH2247" s="209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334" t="str">
        <f t="shared" si="2085"/>
        <v>-</v>
      </c>
      <c r="AM2247" s="209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334" t="str">
        <f t="shared" si="2087"/>
        <v>-</v>
      </c>
      <c r="AR2247" s="209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335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335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335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335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335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335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197" t="s">
        <v>2256</v>
      </c>
      <c r="C2248" s="260"/>
      <c r="D2248" s="260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28"/>
      <c r="M2248" s="129"/>
      <c r="N2248" s="130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39" t="str">
        <f t="shared" si="2081"/>
        <v>-</v>
      </c>
      <c r="S2248" s="209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28" t="str">
        <f t="shared" si="2082"/>
        <v>-</v>
      </c>
      <c r="X2248" s="209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334" t="str">
        <f t="shared" si="2109"/>
        <v>-</v>
      </c>
      <c r="AC2248" s="209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334" t="str">
        <f t="shared" si="2083"/>
        <v>-</v>
      </c>
      <c r="AH2248" s="209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334" t="str">
        <f t="shared" si="2085"/>
        <v>-</v>
      </c>
      <c r="AM2248" s="209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334" t="str">
        <f t="shared" si="2087"/>
        <v>-</v>
      </c>
      <c r="AR2248" s="209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335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335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335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335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335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335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197" t="s">
        <v>2257</v>
      </c>
      <c r="C2249" s="260"/>
      <c r="D2249" s="260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28"/>
      <c r="M2249" s="129"/>
      <c r="N2249" s="130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39" t="str">
        <f t="shared" si="2081"/>
        <v>-</v>
      </c>
      <c r="S2249" s="209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28" t="str">
        <f t="shared" si="2082"/>
        <v>-</v>
      </c>
      <c r="X2249" s="209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334" t="str">
        <f t="shared" si="2109"/>
        <v>-</v>
      </c>
      <c r="AC2249" s="209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334" t="str">
        <f t="shared" si="2083"/>
        <v>-</v>
      </c>
      <c r="AH2249" s="209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334" t="str">
        <f t="shared" si="2085"/>
        <v>-</v>
      </c>
      <c r="AM2249" s="209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334" t="str">
        <f t="shared" si="2087"/>
        <v>-</v>
      </c>
      <c r="AR2249" s="209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335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335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335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335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335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335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197" t="s">
        <v>2258</v>
      </c>
      <c r="C2250" s="260"/>
      <c r="D2250" s="260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28"/>
      <c r="M2250" s="129"/>
      <c r="N2250" s="130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39" t="str">
        <f t="shared" si="2081"/>
        <v>-</v>
      </c>
      <c r="S2250" s="209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28" t="str">
        <f t="shared" si="2082"/>
        <v>-</v>
      </c>
      <c r="X2250" s="209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334" t="str">
        <f t="shared" si="2109"/>
        <v>-</v>
      </c>
      <c r="AC2250" s="209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334" t="str">
        <f t="shared" si="2083"/>
        <v>-</v>
      </c>
      <c r="AH2250" s="209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334" t="str">
        <f t="shared" si="2085"/>
        <v>-</v>
      </c>
      <c r="AM2250" s="209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334" t="str">
        <f t="shared" si="2087"/>
        <v>-</v>
      </c>
      <c r="AR2250" s="209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335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335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335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335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335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335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197" t="s">
        <v>2259</v>
      </c>
      <c r="C2251" s="260"/>
      <c r="D2251" s="260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28"/>
      <c r="M2251" s="129"/>
      <c r="N2251" s="130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39" t="str">
        <f t="shared" si="2081"/>
        <v>-</v>
      </c>
      <c r="S2251" s="209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28" t="str">
        <f t="shared" si="2082"/>
        <v>-</v>
      </c>
      <c r="X2251" s="209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334" t="str">
        <f t="shared" si="2109"/>
        <v>-</v>
      </c>
      <c r="AC2251" s="209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334" t="str">
        <f t="shared" si="2083"/>
        <v>-</v>
      </c>
      <c r="AH2251" s="209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334" t="str">
        <f t="shared" si="2085"/>
        <v>-</v>
      </c>
      <c r="AM2251" s="209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334" t="str">
        <f t="shared" si="2087"/>
        <v>-</v>
      </c>
      <c r="AR2251" s="209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335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335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335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335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335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335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197" t="s">
        <v>2260</v>
      </c>
      <c r="C2252" s="260"/>
      <c r="D2252" s="260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28"/>
      <c r="M2252" s="129"/>
      <c r="N2252" s="130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39" t="str">
        <f t="shared" si="2081"/>
        <v>-</v>
      </c>
      <c r="S2252" s="209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28" t="str">
        <f t="shared" si="2082"/>
        <v>-</v>
      </c>
      <c r="X2252" s="209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334" t="str">
        <f t="shared" si="2109"/>
        <v>-</v>
      </c>
      <c r="AC2252" s="209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334" t="str">
        <f t="shared" si="2083"/>
        <v>-</v>
      </c>
      <c r="AH2252" s="209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334" t="str">
        <f t="shared" si="2085"/>
        <v>-</v>
      </c>
      <c r="AM2252" s="209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334" t="str">
        <f t="shared" si="2087"/>
        <v>-</v>
      </c>
      <c r="AR2252" s="209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335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335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335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335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335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335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197" t="s">
        <v>2261</v>
      </c>
      <c r="C2253" s="260"/>
      <c r="D2253" s="260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28"/>
      <c r="M2253" s="129"/>
      <c r="N2253" s="130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39" t="str">
        <f t="shared" si="2081"/>
        <v>-</v>
      </c>
      <c r="S2253" s="209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28" t="str">
        <f t="shared" si="2082"/>
        <v>-</v>
      </c>
      <c r="X2253" s="209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334" t="str">
        <f t="shared" si="2109"/>
        <v>-</v>
      </c>
      <c r="AC2253" s="209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334" t="str">
        <f t="shared" si="2083"/>
        <v>-</v>
      </c>
      <c r="AH2253" s="209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334" t="str">
        <f t="shared" si="2085"/>
        <v>-</v>
      </c>
      <c r="AM2253" s="209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334" t="str">
        <f t="shared" si="2087"/>
        <v>-</v>
      </c>
      <c r="AR2253" s="209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335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335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335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335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335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335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197" t="s">
        <v>2262</v>
      </c>
      <c r="C2254" s="260"/>
      <c r="D2254" s="260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28"/>
      <c r="M2254" s="129"/>
      <c r="N2254" s="130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39" t="str">
        <f t="shared" si="2081"/>
        <v>-</v>
      </c>
      <c r="S2254" s="209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28" t="str">
        <f t="shared" si="2082"/>
        <v>-</v>
      </c>
      <c r="X2254" s="209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334" t="str">
        <f t="shared" si="2109"/>
        <v>-</v>
      </c>
      <c r="AC2254" s="209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334" t="str">
        <f t="shared" si="2083"/>
        <v>-</v>
      </c>
      <c r="AH2254" s="209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334" t="str">
        <f t="shared" si="2085"/>
        <v>-</v>
      </c>
      <c r="AM2254" s="209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334" t="str">
        <f t="shared" si="2087"/>
        <v>-</v>
      </c>
      <c r="AR2254" s="209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335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335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335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335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335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335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197" t="s">
        <v>2263</v>
      </c>
      <c r="C2255" s="260"/>
      <c r="D2255" s="260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28"/>
      <c r="M2255" s="129"/>
      <c r="N2255" s="130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39" t="str">
        <f t="shared" si="2081"/>
        <v>-</v>
      </c>
      <c r="S2255" s="209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28" t="str">
        <f t="shared" si="2082"/>
        <v>-</v>
      </c>
      <c r="X2255" s="209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334" t="str">
        <f t="shared" si="2109"/>
        <v>-</v>
      </c>
      <c r="AC2255" s="209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334" t="str">
        <f t="shared" si="2083"/>
        <v>-</v>
      </c>
      <c r="AH2255" s="209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334" t="str">
        <f t="shared" si="2085"/>
        <v>-</v>
      </c>
      <c r="AM2255" s="209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334" t="str">
        <f t="shared" si="2087"/>
        <v>-</v>
      </c>
      <c r="AR2255" s="209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335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335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335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335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335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335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197" t="s">
        <v>2264</v>
      </c>
      <c r="C2256" s="260"/>
      <c r="D2256" s="260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28"/>
      <c r="M2256" s="129"/>
      <c r="N2256" s="130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39" t="str">
        <f t="shared" si="2081"/>
        <v>-</v>
      </c>
      <c r="S2256" s="209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28" t="str">
        <f t="shared" si="2082"/>
        <v>-</v>
      </c>
      <c r="X2256" s="209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334" t="str">
        <f t="shared" si="2109"/>
        <v>-</v>
      </c>
      <c r="AC2256" s="209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334" t="str">
        <f t="shared" si="2083"/>
        <v>-</v>
      </c>
      <c r="AH2256" s="209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334" t="str">
        <f t="shared" si="2085"/>
        <v>-</v>
      </c>
      <c r="AM2256" s="209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334" t="str">
        <f t="shared" si="2087"/>
        <v>-</v>
      </c>
      <c r="AR2256" s="209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335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335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335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335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335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335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197" t="s">
        <v>2265</v>
      </c>
      <c r="C2257" s="260"/>
      <c r="D2257" s="260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28"/>
      <c r="M2257" s="129"/>
      <c r="N2257" s="130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39" t="str">
        <f t="shared" si="2081"/>
        <v>-</v>
      </c>
      <c r="S2257" s="209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28" t="str">
        <f t="shared" si="2082"/>
        <v>-</v>
      </c>
      <c r="X2257" s="209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334" t="str">
        <f t="shared" si="2109"/>
        <v>-</v>
      </c>
      <c r="AC2257" s="209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334" t="str">
        <f t="shared" si="2083"/>
        <v>-</v>
      </c>
      <c r="AH2257" s="209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334" t="str">
        <f t="shared" si="2085"/>
        <v>-</v>
      </c>
      <c r="AM2257" s="209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334" t="str">
        <f t="shared" si="2087"/>
        <v>-</v>
      </c>
      <c r="AR2257" s="209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335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335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335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335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335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335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197" t="s">
        <v>2266</v>
      </c>
      <c r="C2258" s="260"/>
      <c r="D2258" s="260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28"/>
      <c r="M2258" s="129"/>
      <c r="N2258" s="130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39" t="str">
        <f t="shared" si="2081"/>
        <v>-</v>
      </c>
      <c r="S2258" s="209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28" t="str">
        <f t="shared" si="2082"/>
        <v>-</v>
      </c>
      <c r="X2258" s="209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334" t="str">
        <f t="shared" si="2109"/>
        <v>-</v>
      </c>
      <c r="AC2258" s="209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334" t="str">
        <f t="shared" si="2083"/>
        <v>-</v>
      </c>
      <c r="AH2258" s="209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334" t="str">
        <f t="shared" si="2085"/>
        <v>-</v>
      </c>
      <c r="AM2258" s="209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334" t="str">
        <f t="shared" si="2087"/>
        <v>-</v>
      </c>
      <c r="AR2258" s="209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335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335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335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335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335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335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197" t="s">
        <v>2267</v>
      </c>
      <c r="C2259" s="260"/>
      <c r="D2259" s="260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28"/>
      <c r="M2259" s="129"/>
      <c r="N2259" s="130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39" t="str">
        <f t="shared" si="2081"/>
        <v>-</v>
      </c>
      <c r="S2259" s="209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28" t="str">
        <f t="shared" si="2082"/>
        <v>-</v>
      </c>
      <c r="X2259" s="209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334" t="str">
        <f t="shared" si="2109"/>
        <v>-</v>
      </c>
      <c r="AC2259" s="209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334" t="str">
        <f t="shared" si="2083"/>
        <v>-</v>
      </c>
      <c r="AH2259" s="209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334" t="str">
        <f t="shared" si="2085"/>
        <v>-</v>
      </c>
      <c r="AM2259" s="209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334" t="str">
        <f t="shared" si="2087"/>
        <v>-</v>
      </c>
      <c r="AR2259" s="209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335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335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335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335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335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335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197" t="s">
        <v>2268</v>
      </c>
      <c r="C2260" s="260"/>
      <c r="D2260" s="260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28"/>
      <c r="M2260" s="129"/>
      <c r="N2260" s="130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39" t="str">
        <f t="shared" si="2081"/>
        <v>-</v>
      </c>
      <c r="S2260" s="209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28" t="str">
        <f t="shared" si="2082"/>
        <v>-</v>
      </c>
      <c r="X2260" s="209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334" t="str">
        <f t="shared" si="2109"/>
        <v>-</v>
      </c>
      <c r="AC2260" s="209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334" t="str">
        <f t="shared" si="2083"/>
        <v>-</v>
      </c>
      <c r="AH2260" s="209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334" t="str">
        <f t="shared" si="2085"/>
        <v>-</v>
      </c>
      <c r="AM2260" s="209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334" t="str">
        <f t="shared" si="2087"/>
        <v>-</v>
      </c>
      <c r="AR2260" s="209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335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335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335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335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335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335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197" t="s">
        <v>2269</v>
      </c>
      <c r="C2261" s="260"/>
      <c r="D2261" s="260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28"/>
      <c r="M2261" s="129"/>
      <c r="N2261" s="130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39" t="str">
        <f t="shared" si="2081"/>
        <v>-</v>
      </c>
      <c r="S2261" s="209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28" t="str">
        <f t="shared" si="2082"/>
        <v>-</v>
      </c>
      <c r="X2261" s="209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334" t="str">
        <f t="shared" si="2109"/>
        <v>-</v>
      </c>
      <c r="AC2261" s="209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334" t="str">
        <f t="shared" si="2083"/>
        <v>-</v>
      </c>
      <c r="AH2261" s="209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334" t="str">
        <f t="shared" si="2085"/>
        <v>-</v>
      </c>
      <c r="AM2261" s="209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334" t="str">
        <f t="shared" si="2087"/>
        <v>-</v>
      </c>
      <c r="AR2261" s="209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335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335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335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335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335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335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197" t="s">
        <v>2270</v>
      </c>
      <c r="C2262" s="260"/>
      <c r="D2262" s="260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28"/>
      <c r="M2262" s="129"/>
      <c r="N2262" s="130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39" t="str">
        <f t="shared" si="2081"/>
        <v>-</v>
      </c>
      <c r="S2262" s="209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28" t="str">
        <f t="shared" si="2082"/>
        <v>-</v>
      </c>
      <c r="X2262" s="209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334" t="str">
        <f t="shared" si="2109"/>
        <v>-</v>
      </c>
      <c r="AC2262" s="209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334" t="str">
        <f t="shared" si="2083"/>
        <v>-</v>
      </c>
      <c r="AH2262" s="209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334" t="str">
        <f t="shared" si="2085"/>
        <v>-</v>
      </c>
      <c r="AM2262" s="209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334" t="str">
        <f t="shared" si="2087"/>
        <v>-</v>
      </c>
      <c r="AR2262" s="209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335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335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335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335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335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335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197" t="s">
        <v>2271</v>
      </c>
      <c r="C2263" s="260"/>
      <c r="D2263" s="260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28"/>
      <c r="M2263" s="129"/>
      <c r="N2263" s="130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39" t="str">
        <f t="shared" si="2081"/>
        <v>-</v>
      </c>
      <c r="S2263" s="209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28" t="str">
        <f t="shared" si="2082"/>
        <v>-</v>
      </c>
      <c r="X2263" s="209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334" t="str">
        <f t="shared" si="2109"/>
        <v>-</v>
      </c>
      <c r="AC2263" s="209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334" t="str">
        <f t="shared" si="2083"/>
        <v>-</v>
      </c>
      <c r="AH2263" s="209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334" t="str">
        <f t="shared" si="2085"/>
        <v>-</v>
      </c>
      <c r="AM2263" s="209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334" t="str">
        <f t="shared" si="2087"/>
        <v>-</v>
      </c>
      <c r="AR2263" s="209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335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335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335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335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335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335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197" t="s">
        <v>2272</v>
      </c>
      <c r="C2264" s="260"/>
      <c r="D2264" s="260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28"/>
      <c r="M2264" s="129"/>
      <c r="N2264" s="130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39" t="str">
        <f t="shared" si="2081"/>
        <v>-</v>
      </c>
      <c r="S2264" s="209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28" t="str">
        <f t="shared" si="2082"/>
        <v>-</v>
      </c>
      <c r="X2264" s="209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334" t="str">
        <f t="shared" si="2109"/>
        <v>-</v>
      </c>
      <c r="AC2264" s="209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334" t="str">
        <f t="shared" si="2083"/>
        <v>-</v>
      </c>
      <c r="AH2264" s="209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334" t="str">
        <f t="shared" si="2085"/>
        <v>-</v>
      </c>
      <c r="AM2264" s="209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334" t="str">
        <f t="shared" si="2087"/>
        <v>-</v>
      </c>
      <c r="AR2264" s="209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335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335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335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335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335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335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197" t="s">
        <v>2273</v>
      </c>
      <c r="C2265" s="260"/>
      <c r="D2265" s="260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28"/>
      <c r="M2265" s="129"/>
      <c r="N2265" s="130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39" t="str">
        <f t="shared" si="2081"/>
        <v>-</v>
      </c>
      <c r="S2265" s="209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28" t="str">
        <f t="shared" si="2082"/>
        <v>-</v>
      </c>
      <c r="X2265" s="209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334" t="str">
        <f t="shared" si="2109"/>
        <v>-</v>
      </c>
      <c r="AC2265" s="209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334" t="str">
        <f t="shared" si="2083"/>
        <v>-</v>
      </c>
      <c r="AH2265" s="209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334" t="str">
        <f t="shared" si="2085"/>
        <v>-</v>
      </c>
      <c r="AM2265" s="209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334" t="str">
        <f t="shared" si="2087"/>
        <v>-</v>
      </c>
      <c r="AR2265" s="209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335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335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335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335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335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335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197" t="s">
        <v>2274</v>
      </c>
      <c r="C2266" s="260"/>
      <c r="D2266" s="260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28"/>
      <c r="M2266" s="129"/>
      <c r="N2266" s="130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39" t="str">
        <f t="shared" si="2081"/>
        <v>-</v>
      </c>
      <c r="S2266" s="209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28" t="str">
        <f t="shared" si="2082"/>
        <v>-</v>
      </c>
      <c r="X2266" s="209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334" t="str">
        <f t="shared" si="2109"/>
        <v>-</v>
      </c>
      <c r="AC2266" s="209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334" t="str">
        <f t="shared" si="2083"/>
        <v>-</v>
      </c>
      <c r="AH2266" s="209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334" t="str">
        <f t="shared" si="2085"/>
        <v>-</v>
      </c>
      <c r="AM2266" s="209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334" t="str">
        <f t="shared" si="2087"/>
        <v>-</v>
      </c>
      <c r="AR2266" s="209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335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335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335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335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335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335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197" t="s">
        <v>2275</v>
      </c>
      <c r="C2267" s="260"/>
      <c r="D2267" s="260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28"/>
      <c r="M2267" s="129"/>
      <c r="N2267" s="130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39" t="str">
        <f t="shared" si="2081"/>
        <v>-</v>
      </c>
      <c r="S2267" s="209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28" t="str">
        <f t="shared" si="2082"/>
        <v>-</v>
      </c>
      <c r="X2267" s="209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334" t="str">
        <f t="shared" si="2109"/>
        <v>-</v>
      </c>
      <c r="AC2267" s="209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334" t="str">
        <f t="shared" si="2083"/>
        <v>-</v>
      </c>
      <c r="AH2267" s="209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334" t="str">
        <f t="shared" si="2085"/>
        <v>-</v>
      </c>
      <c r="AM2267" s="209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334" t="str">
        <f t="shared" si="2087"/>
        <v>-</v>
      </c>
      <c r="AR2267" s="209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335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335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335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335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335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335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197" t="s">
        <v>2276</v>
      </c>
      <c r="C2268" s="260"/>
      <c r="D2268" s="260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28"/>
      <c r="M2268" s="129"/>
      <c r="N2268" s="130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39" t="str">
        <f t="shared" si="2081"/>
        <v>-</v>
      </c>
      <c r="S2268" s="209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28" t="str">
        <f t="shared" si="2082"/>
        <v>-</v>
      </c>
      <c r="X2268" s="209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334" t="str">
        <f t="shared" si="2109"/>
        <v>-</v>
      </c>
      <c r="AC2268" s="209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334" t="str">
        <f t="shared" si="2083"/>
        <v>-</v>
      </c>
      <c r="AH2268" s="209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334" t="str">
        <f t="shared" si="2085"/>
        <v>-</v>
      </c>
      <c r="AM2268" s="209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334" t="str">
        <f t="shared" si="2087"/>
        <v>-</v>
      </c>
      <c r="AR2268" s="209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335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335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335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335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335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335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197" t="s">
        <v>2277</v>
      </c>
      <c r="C2269" s="260"/>
      <c r="D2269" s="260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28"/>
      <c r="M2269" s="129"/>
      <c r="N2269" s="130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39" t="str">
        <f t="shared" si="2081"/>
        <v>-</v>
      </c>
      <c r="S2269" s="209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28" t="str">
        <f t="shared" si="2082"/>
        <v>-</v>
      </c>
      <c r="X2269" s="209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334" t="str">
        <f t="shared" si="2109"/>
        <v>-</v>
      </c>
      <c r="AC2269" s="209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334" t="str">
        <f t="shared" si="2083"/>
        <v>-</v>
      </c>
      <c r="AH2269" s="209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334" t="str">
        <f t="shared" si="2085"/>
        <v>-</v>
      </c>
      <c r="AM2269" s="209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334" t="str">
        <f t="shared" si="2087"/>
        <v>-</v>
      </c>
      <c r="AR2269" s="209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335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335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335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335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335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335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197" t="s">
        <v>2278</v>
      </c>
      <c r="C2270" s="260"/>
      <c r="D2270" s="260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28"/>
      <c r="M2270" s="129"/>
      <c r="N2270" s="130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39" t="str">
        <f t="shared" si="2081"/>
        <v>-</v>
      </c>
      <c r="S2270" s="209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28" t="str">
        <f t="shared" si="2082"/>
        <v>-</v>
      </c>
      <c r="X2270" s="209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334" t="str">
        <f t="shared" si="2109"/>
        <v>-</v>
      </c>
      <c r="AC2270" s="209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334" t="str">
        <f t="shared" si="2083"/>
        <v>-</v>
      </c>
      <c r="AH2270" s="209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334" t="str">
        <f t="shared" si="2085"/>
        <v>-</v>
      </c>
      <c r="AM2270" s="209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334" t="str">
        <f t="shared" si="2087"/>
        <v>-</v>
      </c>
      <c r="AR2270" s="209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335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335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335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335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335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335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197" t="s">
        <v>2279</v>
      </c>
      <c r="C2271" s="260"/>
      <c r="D2271" s="260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28"/>
      <c r="M2271" s="129"/>
      <c r="N2271" s="130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39" t="str">
        <f t="shared" si="2081"/>
        <v>-</v>
      </c>
      <c r="S2271" s="209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28" t="str">
        <f t="shared" si="2082"/>
        <v>-</v>
      </c>
      <c r="X2271" s="209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334" t="str">
        <f t="shared" si="2109"/>
        <v>-</v>
      </c>
      <c r="AC2271" s="209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334" t="str">
        <f t="shared" si="2083"/>
        <v>-</v>
      </c>
      <c r="AH2271" s="209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334" t="str">
        <f t="shared" si="2085"/>
        <v>-</v>
      </c>
      <c r="AM2271" s="209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334" t="str">
        <f t="shared" si="2087"/>
        <v>-</v>
      </c>
      <c r="AR2271" s="209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335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335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335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335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335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335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197" t="s">
        <v>2280</v>
      </c>
      <c r="C2272" s="260"/>
      <c r="D2272" s="260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28"/>
      <c r="M2272" s="129"/>
      <c r="N2272" s="130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39" t="str">
        <f t="shared" si="2081"/>
        <v>-</v>
      </c>
      <c r="S2272" s="209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28" t="str">
        <f t="shared" si="2082"/>
        <v>-</v>
      </c>
      <c r="X2272" s="209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334" t="str">
        <f t="shared" si="2109"/>
        <v>-</v>
      </c>
      <c r="AC2272" s="209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334" t="str">
        <f t="shared" si="2083"/>
        <v>-</v>
      </c>
      <c r="AH2272" s="209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334" t="str">
        <f t="shared" si="2085"/>
        <v>-</v>
      </c>
      <c r="AM2272" s="209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334" t="str">
        <f t="shared" si="2087"/>
        <v>-</v>
      </c>
      <c r="AR2272" s="209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335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335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335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335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335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335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197" t="s">
        <v>2281</v>
      </c>
      <c r="C2273" s="260"/>
      <c r="D2273" s="260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28"/>
      <c r="M2273" s="129"/>
      <c r="N2273" s="130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39" t="str">
        <f t="shared" si="2081"/>
        <v>-</v>
      </c>
      <c r="S2273" s="209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28" t="str">
        <f t="shared" si="2082"/>
        <v>-</v>
      </c>
      <c r="X2273" s="209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334" t="str">
        <f t="shared" si="2109"/>
        <v>-</v>
      </c>
      <c r="AC2273" s="209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334" t="str">
        <f t="shared" si="2083"/>
        <v>-</v>
      </c>
      <c r="AH2273" s="209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334" t="str">
        <f t="shared" si="2085"/>
        <v>-</v>
      </c>
      <c r="AM2273" s="209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334" t="str">
        <f t="shared" si="2087"/>
        <v>-</v>
      </c>
      <c r="AR2273" s="209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335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335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335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335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335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335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197" t="s">
        <v>2282</v>
      </c>
      <c r="C2274" s="260"/>
      <c r="D2274" s="260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28"/>
      <c r="M2274" s="129"/>
      <c r="N2274" s="130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39" t="str">
        <f t="shared" si="2081"/>
        <v>-</v>
      </c>
      <c r="S2274" s="209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28" t="str">
        <f t="shared" si="2082"/>
        <v>-</v>
      </c>
      <c r="X2274" s="209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334" t="str">
        <f t="shared" si="2109"/>
        <v>-</v>
      </c>
      <c r="AC2274" s="209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334" t="str">
        <f t="shared" si="2083"/>
        <v>-</v>
      </c>
      <c r="AH2274" s="209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334" t="str">
        <f t="shared" si="2085"/>
        <v>-</v>
      </c>
      <c r="AM2274" s="209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334" t="str">
        <f t="shared" si="2087"/>
        <v>-</v>
      </c>
      <c r="AR2274" s="209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335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335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335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335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335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335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197" t="s">
        <v>2283</v>
      </c>
      <c r="C2275" s="260"/>
      <c r="D2275" s="260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28"/>
      <c r="M2275" s="129"/>
      <c r="N2275" s="130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39" t="str">
        <f t="shared" si="2081"/>
        <v>-</v>
      </c>
      <c r="S2275" s="209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28" t="str">
        <f t="shared" si="2082"/>
        <v>-</v>
      </c>
      <c r="X2275" s="209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334" t="str">
        <f t="shared" si="2109"/>
        <v>-</v>
      </c>
      <c r="AC2275" s="209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334" t="str">
        <f t="shared" si="2083"/>
        <v>-</v>
      </c>
      <c r="AH2275" s="209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334" t="str">
        <f t="shared" si="2085"/>
        <v>-</v>
      </c>
      <c r="AM2275" s="209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334" t="str">
        <f t="shared" si="2087"/>
        <v>-</v>
      </c>
      <c r="AR2275" s="209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335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335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335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335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335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335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197" t="s">
        <v>2284</v>
      </c>
      <c r="C2276" s="260"/>
      <c r="D2276" s="260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28"/>
      <c r="M2276" s="129"/>
      <c r="N2276" s="130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39" t="str">
        <f t="shared" ref="R2276:R2339" si="2141">IF(AND($C2276&gt;0,$F2276="Electricité",$D2276&lt;DATEVALUE("30/06/2023")),P2276,"-")</f>
        <v>-</v>
      </c>
      <c r="S2276" s="209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28" t="str">
        <f t="shared" ref="W2276:X2339" si="2142">IF(AND($C2276&gt;0,$F2276="Electricité",$D2276&lt;DATEVALUE("30/06/2023")),U2276,"-")</f>
        <v>-</v>
      </c>
      <c r="X2276" s="209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334" t="str">
        <f t="shared" si="2109"/>
        <v>-</v>
      </c>
      <c r="AC2276" s="209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334" t="str">
        <f t="shared" ref="AG2276:AG2339" si="2143">IF(AND($C2276&gt;0,$F2276="Electricité",$D2276&lt;DATEVALUE("30/06/2023")),AE2276,"-")</f>
        <v>-</v>
      </c>
      <c r="AH2276" s="209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334" t="str">
        <f t="shared" ref="AL2276:AL2339" si="2145">IF(AND($C2276&gt;0,$F2276="Electricité",$D2276&lt;DATEVALUE("30/06/2023")),AJ2276,"-")</f>
        <v>-</v>
      </c>
      <c r="AM2276" s="209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334" t="str">
        <f t="shared" ref="AQ2276:AQ2339" si="2147">IF(AND($C2276&gt;0,$F2276="Electricité",$D2276&lt;DATEVALUE("30/06/2023")),AO2276,"-")</f>
        <v>-</v>
      </c>
      <c r="AR2276" s="209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335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335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335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335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335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335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197" t="s">
        <v>2285</v>
      </c>
      <c r="C2277" s="260"/>
      <c r="D2277" s="260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28"/>
      <c r="M2277" s="129"/>
      <c r="N2277" s="130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39" t="str">
        <f t="shared" si="2141"/>
        <v>-</v>
      </c>
      <c r="S2277" s="209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28" t="str">
        <f t="shared" si="2142"/>
        <v>-</v>
      </c>
      <c r="X2277" s="209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334" t="str">
        <f t="shared" ref="AB2277:AC2340" si="2169">IF(AND($C2277&gt;0,$F2277="Electricité",$D2277&lt;DATEVALUE("30/06/2023")),Z2277,"-")</f>
        <v>-</v>
      </c>
      <c r="AC2277" s="209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334" t="str">
        <f t="shared" si="2143"/>
        <v>-</v>
      </c>
      <c r="AH2277" s="209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334" t="str">
        <f t="shared" si="2145"/>
        <v>-</v>
      </c>
      <c r="AM2277" s="209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334" t="str">
        <f t="shared" si="2147"/>
        <v>-</v>
      </c>
      <c r="AR2277" s="209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335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335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335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335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335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335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197" t="s">
        <v>2286</v>
      </c>
      <c r="C2278" s="260"/>
      <c r="D2278" s="260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28"/>
      <c r="M2278" s="129"/>
      <c r="N2278" s="130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39" t="str">
        <f t="shared" si="2141"/>
        <v>-</v>
      </c>
      <c r="S2278" s="209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28" t="str">
        <f t="shared" si="2142"/>
        <v>-</v>
      </c>
      <c r="X2278" s="209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334" t="str">
        <f t="shared" si="2169"/>
        <v>-</v>
      </c>
      <c r="AC2278" s="209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334" t="str">
        <f t="shared" si="2143"/>
        <v>-</v>
      </c>
      <c r="AH2278" s="209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334" t="str">
        <f t="shared" si="2145"/>
        <v>-</v>
      </c>
      <c r="AM2278" s="209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334" t="str">
        <f t="shared" si="2147"/>
        <v>-</v>
      </c>
      <c r="AR2278" s="209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335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335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335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335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335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335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197" t="s">
        <v>2287</v>
      </c>
      <c r="C2279" s="260"/>
      <c r="D2279" s="260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28"/>
      <c r="M2279" s="129"/>
      <c r="N2279" s="130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39" t="str">
        <f t="shared" si="2141"/>
        <v>-</v>
      </c>
      <c r="S2279" s="209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28" t="str">
        <f t="shared" si="2142"/>
        <v>-</v>
      </c>
      <c r="X2279" s="209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334" t="str">
        <f t="shared" si="2169"/>
        <v>-</v>
      </c>
      <c r="AC2279" s="209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334" t="str">
        <f t="shared" si="2143"/>
        <v>-</v>
      </c>
      <c r="AH2279" s="209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334" t="str">
        <f t="shared" si="2145"/>
        <v>-</v>
      </c>
      <c r="AM2279" s="209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334" t="str">
        <f t="shared" si="2147"/>
        <v>-</v>
      </c>
      <c r="AR2279" s="209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335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335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335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335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335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335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197" t="s">
        <v>2288</v>
      </c>
      <c r="C2280" s="260"/>
      <c r="D2280" s="260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28"/>
      <c r="M2280" s="129"/>
      <c r="N2280" s="130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39" t="str">
        <f t="shared" si="2141"/>
        <v>-</v>
      </c>
      <c r="S2280" s="209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28" t="str">
        <f t="shared" si="2142"/>
        <v>-</v>
      </c>
      <c r="X2280" s="209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334" t="str">
        <f t="shared" si="2169"/>
        <v>-</v>
      </c>
      <c r="AC2280" s="209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334" t="str">
        <f t="shared" si="2143"/>
        <v>-</v>
      </c>
      <c r="AH2280" s="209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334" t="str">
        <f t="shared" si="2145"/>
        <v>-</v>
      </c>
      <c r="AM2280" s="209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334" t="str">
        <f t="shared" si="2147"/>
        <v>-</v>
      </c>
      <c r="AR2280" s="209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335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335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335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335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335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335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197" t="s">
        <v>2289</v>
      </c>
      <c r="C2281" s="260"/>
      <c r="D2281" s="260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28"/>
      <c r="M2281" s="129"/>
      <c r="N2281" s="130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39" t="str">
        <f t="shared" si="2141"/>
        <v>-</v>
      </c>
      <c r="S2281" s="209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28" t="str">
        <f t="shared" si="2142"/>
        <v>-</v>
      </c>
      <c r="X2281" s="209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334" t="str">
        <f t="shared" si="2169"/>
        <v>-</v>
      </c>
      <c r="AC2281" s="209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334" t="str">
        <f t="shared" si="2143"/>
        <v>-</v>
      </c>
      <c r="AH2281" s="209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334" t="str">
        <f t="shared" si="2145"/>
        <v>-</v>
      </c>
      <c r="AM2281" s="209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334" t="str">
        <f t="shared" si="2147"/>
        <v>-</v>
      </c>
      <c r="AR2281" s="209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335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335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335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335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335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335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197" t="s">
        <v>2290</v>
      </c>
      <c r="C2282" s="260"/>
      <c r="D2282" s="260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28"/>
      <c r="M2282" s="129"/>
      <c r="N2282" s="130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39" t="str">
        <f t="shared" si="2141"/>
        <v>-</v>
      </c>
      <c r="S2282" s="209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28" t="str">
        <f t="shared" si="2142"/>
        <v>-</v>
      </c>
      <c r="X2282" s="209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334" t="str">
        <f t="shared" si="2169"/>
        <v>-</v>
      </c>
      <c r="AC2282" s="209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334" t="str">
        <f t="shared" si="2143"/>
        <v>-</v>
      </c>
      <c r="AH2282" s="209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334" t="str">
        <f t="shared" si="2145"/>
        <v>-</v>
      </c>
      <c r="AM2282" s="209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334" t="str">
        <f t="shared" si="2147"/>
        <v>-</v>
      </c>
      <c r="AR2282" s="209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335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335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335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335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335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335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197" t="s">
        <v>2291</v>
      </c>
      <c r="C2283" s="260"/>
      <c r="D2283" s="260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28"/>
      <c r="M2283" s="129"/>
      <c r="N2283" s="130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39" t="str">
        <f t="shared" si="2141"/>
        <v>-</v>
      </c>
      <c r="S2283" s="209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28" t="str">
        <f t="shared" si="2142"/>
        <v>-</v>
      </c>
      <c r="X2283" s="209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334" t="str">
        <f t="shared" si="2169"/>
        <v>-</v>
      </c>
      <c r="AC2283" s="209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334" t="str">
        <f t="shared" si="2143"/>
        <v>-</v>
      </c>
      <c r="AH2283" s="209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334" t="str">
        <f t="shared" si="2145"/>
        <v>-</v>
      </c>
      <c r="AM2283" s="209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334" t="str">
        <f t="shared" si="2147"/>
        <v>-</v>
      </c>
      <c r="AR2283" s="209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335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335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335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335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335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335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197" t="s">
        <v>2292</v>
      </c>
      <c r="C2284" s="260"/>
      <c r="D2284" s="260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28"/>
      <c r="M2284" s="129"/>
      <c r="N2284" s="130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39" t="str">
        <f t="shared" si="2141"/>
        <v>-</v>
      </c>
      <c r="S2284" s="209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28" t="str">
        <f t="shared" si="2142"/>
        <v>-</v>
      </c>
      <c r="X2284" s="209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334" t="str">
        <f t="shared" si="2169"/>
        <v>-</v>
      </c>
      <c r="AC2284" s="209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334" t="str">
        <f t="shared" si="2143"/>
        <v>-</v>
      </c>
      <c r="AH2284" s="209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334" t="str">
        <f t="shared" si="2145"/>
        <v>-</v>
      </c>
      <c r="AM2284" s="209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334" t="str">
        <f t="shared" si="2147"/>
        <v>-</v>
      </c>
      <c r="AR2284" s="209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335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335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335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335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335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335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197" t="s">
        <v>2293</v>
      </c>
      <c r="C2285" s="260"/>
      <c r="D2285" s="260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28"/>
      <c r="M2285" s="129"/>
      <c r="N2285" s="130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39" t="str">
        <f t="shared" si="2141"/>
        <v>-</v>
      </c>
      <c r="S2285" s="209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28" t="str">
        <f t="shared" si="2142"/>
        <v>-</v>
      </c>
      <c r="X2285" s="209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334" t="str">
        <f t="shared" si="2169"/>
        <v>-</v>
      </c>
      <c r="AC2285" s="209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334" t="str">
        <f t="shared" si="2143"/>
        <v>-</v>
      </c>
      <c r="AH2285" s="209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334" t="str">
        <f t="shared" si="2145"/>
        <v>-</v>
      </c>
      <c r="AM2285" s="209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334" t="str">
        <f t="shared" si="2147"/>
        <v>-</v>
      </c>
      <c r="AR2285" s="209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335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335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335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335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335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335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197" t="s">
        <v>2294</v>
      </c>
      <c r="C2286" s="260"/>
      <c r="D2286" s="260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28"/>
      <c r="M2286" s="129"/>
      <c r="N2286" s="130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39" t="str">
        <f t="shared" si="2141"/>
        <v>-</v>
      </c>
      <c r="S2286" s="209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28" t="str">
        <f t="shared" si="2142"/>
        <v>-</v>
      </c>
      <c r="X2286" s="209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334" t="str">
        <f t="shared" si="2169"/>
        <v>-</v>
      </c>
      <c r="AC2286" s="209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334" t="str">
        <f t="shared" si="2143"/>
        <v>-</v>
      </c>
      <c r="AH2286" s="209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334" t="str">
        <f t="shared" si="2145"/>
        <v>-</v>
      </c>
      <c r="AM2286" s="209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334" t="str">
        <f t="shared" si="2147"/>
        <v>-</v>
      </c>
      <c r="AR2286" s="209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335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335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335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335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335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335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197" t="s">
        <v>2295</v>
      </c>
      <c r="C2287" s="260"/>
      <c r="D2287" s="260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28"/>
      <c r="M2287" s="129"/>
      <c r="N2287" s="130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39" t="str">
        <f t="shared" si="2141"/>
        <v>-</v>
      </c>
      <c r="S2287" s="209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28" t="str">
        <f t="shared" si="2142"/>
        <v>-</v>
      </c>
      <c r="X2287" s="209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334" t="str">
        <f t="shared" si="2169"/>
        <v>-</v>
      </c>
      <c r="AC2287" s="209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334" t="str">
        <f t="shared" si="2143"/>
        <v>-</v>
      </c>
      <c r="AH2287" s="209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334" t="str">
        <f t="shared" si="2145"/>
        <v>-</v>
      </c>
      <c r="AM2287" s="209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334" t="str">
        <f t="shared" si="2147"/>
        <v>-</v>
      </c>
      <c r="AR2287" s="209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335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335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335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335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335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335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197" t="s">
        <v>2296</v>
      </c>
      <c r="C2288" s="260"/>
      <c r="D2288" s="260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28"/>
      <c r="M2288" s="129"/>
      <c r="N2288" s="130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39" t="str">
        <f t="shared" si="2141"/>
        <v>-</v>
      </c>
      <c r="S2288" s="209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28" t="str">
        <f t="shared" si="2142"/>
        <v>-</v>
      </c>
      <c r="X2288" s="209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334" t="str">
        <f t="shared" si="2169"/>
        <v>-</v>
      </c>
      <c r="AC2288" s="209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334" t="str">
        <f t="shared" si="2143"/>
        <v>-</v>
      </c>
      <c r="AH2288" s="209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334" t="str">
        <f t="shared" si="2145"/>
        <v>-</v>
      </c>
      <c r="AM2288" s="209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334" t="str">
        <f t="shared" si="2147"/>
        <v>-</v>
      </c>
      <c r="AR2288" s="209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335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335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335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335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335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335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197" t="s">
        <v>2297</v>
      </c>
      <c r="C2289" s="260"/>
      <c r="D2289" s="260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28"/>
      <c r="M2289" s="129"/>
      <c r="N2289" s="130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39" t="str">
        <f t="shared" si="2141"/>
        <v>-</v>
      </c>
      <c r="S2289" s="209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28" t="str">
        <f t="shared" si="2142"/>
        <v>-</v>
      </c>
      <c r="X2289" s="209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334" t="str">
        <f t="shared" si="2169"/>
        <v>-</v>
      </c>
      <c r="AC2289" s="209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334" t="str">
        <f t="shared" si="2143"/>
        <v>-</v>
      </c>
      <c r="AH2289" s="209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334" t="str">
        <f t="shared" si="2145"/>
        <v>-</v>
      </c>
      <c r="AM2289" s="209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334" t="str">
        <f t="shared" si="2147"/>
        <v>-</v>
      </c>
      <c r="AR2289" s="209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335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335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335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335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335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335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197" t="s">
        <v>2298</v>
      </c>
      <c r="C2290" s="260"/>
      <c r="D2290" s="260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28"/>
      <c r="M2290" s="129"/>
      <c r="N2290" s="130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39" t="str">
        <f t="shared" si="2141"/>
        <v>-</v>
      </c>
      <c r="S2290" s="209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28" t="str">
        <f t="shared" si="2142"/>
        <v>-</v>
      </c>
      <c r="X2290" s="209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334" t="str">
        <f t="shared" si="2169"/>
        <v>-</v>
      </c>
      <c r="AC2290" s="209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334" t="str">
        <f t="shared" si="2143"/>
        <v>-</v>
      </c>
      <c r="AH2290" s="209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334" t="str">
        <f t="shared" si="2145"/>
        <v>-</v>
      </c>
      <c r="AM2290" s="209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334" t="str">
        <f t="shared" si="2147"/>
        <v>-</v>
      </c>
      <c r="AR2290" s="209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335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335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335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335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335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335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197" t="s">
        <v>2299</v>
      </c>
      <c r="C2291" s="260"/>
      <c r="D2291" s="260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28"/>
      <c r="M2291" s="129"/>
      <c r="N2291" s="130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39" t="str">
        <f t="shared" si="2141"/>
        <v>-</v>
      </c>
      <c r="S2291" s="209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28" t="str">
        <f t="shared" si="2142"/>
        <v>-</v>
      </c>
      <c r="X2291" s="209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334" t="str">
        <f t="shared" si="2169"/>
        <v>-</v>
      </c>
      <c r="AC2291" s="209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334" t="str">
        <f t="shared" si="2143"/>
        <v>-</v>
      </c>
      <c r="AH2291" s="209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334" t="str">
        <f t="shared" si="2145"/>
        <v>-</v>
      </c>
      <c r="AM2291" s="209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334" t="str">
        <f t="shared" si="2147"/>
        <v>-</v>
      </c>
      <c r="AR2291" s="209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335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335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335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335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335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335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197" t="s">
        <v>2300</v>
      </c>
      <c r="C2292" s="260"/>
      <c r="D2292" s="260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28"/>
      <c r="M2292" s="129"/>
      <c r="N2292" s="130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39" t="str">
        <f t="shared" si="2141"/>
        <v>-</v>
      </c>
      <c r="S2292" s="209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28" t="str">
        <f t="shared" si="2142"/>
        <v>-</v>
      </c>
      <c r="X2292" s="209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334" t="str">
        <f t="shared" si="2169"/>
        <v>-</v>
      </c>
      <c r="AC2292" s="209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334" t="str">
        <f t="shared" si="2143"/>
        <v>-</v>
      </c>
      <c r="AH2292" s="209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334" t="str">
        <f t="shared" si="2145"/>
        <v>-</v>
      </c>
      <c r="AM2292" s="209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334" t="str">
        <f t="shared" si="2147"/>
        <v>-</v>
      </c>
      <c r="AR2292" s="209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335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335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335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335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335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335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197" t="s">
        <v>2301</v>
      </c>
      <c r="C2293" s="260"/>
      <c r="D2293" s="260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28"/>
      <c r="M2293" s="129"/>
      <c r="N2293" s="130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39" t="str">
        <f t="shared" si="2141"/>
        <v>-</v>
      </c>
      <c r="S2293" s="209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28" t="str">
        <f t="shared" si="2142"/>
        <v>-</v>
      </c>
      <c r="X2293" s="209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334" t="str">
        <f t="shared" si="2169"/>
        <v>-</v>
      </c>
      <c r="AC2293" s="209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334" t="str">
        <f t="shared" si="2143"/>
        <v>-</v>
      </c>
      <c r="AH2293" s="209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334" t="str">
        <f t="shared" si="2145"/>
        <v>-</v>
      </c>
      <c r="AM2293" s="209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334" t="str">
        <f t="shared" si="2147"/>
        <v>-</v>
      </c>
      <c r="AR2293" s="209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335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335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335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335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335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335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197" t="s">
        <v>2302</v>
      </c>
      <c r="C2294" s="260"/>
      <c r="D2294" s="260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28"/>
      <c r="M2294" s="129"/>
      <c r="N2294" s="130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39" t="str">
        <f t="shared" si="2141"/>
        <v>-</v>
      </c>
      <c r="S2294" s="209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28" t="str">
        <f t="shared" si="2142"/>
        <v>-</v>
      </c>
      <c r="X2294" s="209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334" t="str">
        <f t="shared" si="2169"/>
        <v>-</v>
      </c>
      <c r="AC2294" s="209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334" t="str">
        <f t="shared" si="2143"/>
        <v>-</v>
      </c>
      <c r="AH2294" s="209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334" t="str">
        <f t="shared" si="2145"/>
        <v>-</v>
      </c>
      <c r="AM2294" s="209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334" t="str">
        <f t="shared" si="2147"/>
        <v>-</v>
      </c>
      <c r="AR2294" s="209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335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335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335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335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335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335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197" t="s">
        <v>2303</v>
      </c>
      <c r="C2295" s="260"/>
      <c r="D2295" s="260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28"/>
      <c r="M2295" s="129"/>
      <c r="N2295" s="130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39" t="str">
        <f t="shared" si="2141"/>
        <v>-</v>
      </c>
      <c r="S2295" s="209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28" t="str">
        <f t="shared" si="2142"/>
        <v>-</v>
      </c>
      <c r="X2295" s="209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334" t="str">
        <f t="shared" si="2169"/>
        <v>-</v>
      </c>
      <c r="AC2295" s="209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334" t="str">
        <f t="shared" si="2143"/>
        <v>-</v>
      </c>
      <c r="AH2295" s="209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334" t="str">
        <f t="shared" si="2145"/>
        <v>-</v>
      </c>
      <c r="AM2295" s="209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334" t="str">
        <f t="shared" si="2147"/>
        <v>-</v>
      </c>
      <c r="AR2295" s="209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335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335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335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335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335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335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197" t="s">
        <v>2304</v>
      </c>
      <c r="C2296" s="260"/>
      <c r="D2296" s="260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28"/>
      <c r="M2296" s="129"/>
      <c r="N2296" s="130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39" t="str">
        <f t="shared" si="2141"/>
        <v>-</v>
      </c>
      <c r="S2296" s="209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28" t="str">
        <f t="shared" si="2142"/>
        <v>-</v>
      </c>
      <c r="X2296" s="209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334" t="str">
        <f t="shared" si="2169"/>
        <v>-</v>
      </c>
      <c r="AC2296" s="209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334" t="str">
        <f t="shared" si="2143"/>
        <v>-</v>
      </c>
      <c r="AH2296" s="209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334" t="str">
        <f t="shared" si="2145"/>
        <v>-</v>
      </c>
      <c r="AM2296" s="209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334" t="str">
        <f t="shared" si="2147"/>
        <v>-</v>
      </c>
      <c r="AR2296" s="209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335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335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335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335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335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335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197" t="s">
        <v>2305</v>
      </c>
      <c r="C2297" s="260"/>
      <c r="D2297" s="260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28"/>
      <c r="M2297" s="129"/>
      <c r="N2297" s="130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39" t="str">
        <f t="shared" si="2141"/>
        <v>-</v>
      </c>
      <c r="S2297" s="209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28" t="str">
        <f t="shared" si="2142"/>
        <v>-</v>
      </c>
      <c r="X2297" s="209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334" t="str">
        <f t="shared" si="2169"/>
        <v>-</v>
      </c>
      <c r="AC2297" s="209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334" t="str">
        <f t="shared" si="2143"/>
        <v>-</v>
      </c>
      <c r="AH2297" s="209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334" t="str">
        <f t="shared" si="2145"/>
        <v>-</v>
      </c>
      <c r="AM2297" s="209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334" t="str">
        <f t="shared" si="2147"/>
        <v>-</v>
      </c>
      <c r="AR2297" s="209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335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335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335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335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335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335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197" t="s">
        <v>2306</v>
      </c>
      <c r="C2298" s="260"/>
      <c r="D2298" s="260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28"/>
      <c r="M2298" s="129"/>
      <c r="N2298" s="130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39" t="str">
        <f t="shared" si="2141"/>
        <v>-</v>
      </c>
      <c r="S2298" s="209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28" t="str">
        <f t="shared" si="2142"/>
        <v>-</v>
      </c>
      <c r="X2298" s="209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334" t="str">
        <f t="shared" si="2169"/>
        <v>-</v>
      </c>
      <c r="AC2298" s="209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334" t="str">
        <f t="shared" si="2143"/>
        <v>-</v>
      </c>
      <c r="AH2298" s="209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334" t="str">
        <f t="shared" si="2145"/>
        <v>-</v>
      </c>
      <c r="AM2298" s="209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334" t="str">
        <f t="shared" si="2147"/>
        <v>-</v>
      </c>
      <c r="AR2298" s="209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335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335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335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335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335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335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197" t="s">
        <v>2307</v>
      </c>
      <c r="C2299" s="260"/>
      <c r="D2299" s="260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28"/>
      <c r="M2299" s="129"/>
      <c r="N2299" s="130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39" t="str">
        <f t="shared" si="2141"/>
        <v>-</v>
      </c>
      <c r="S2299" s="209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28" t="str">
        <f t="shared" si="2142"/>
        <v>-</v>
      </c>
      <c r="X2299" s="209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334" t="str">
        <f t="shared" si="2169"/>
        <v>-</v>
      </c>
      <c r="AC2299" s="209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334" t="str">
        <f t="shared" si="2143"/>
        <v>-</v>
      </c>
      <c r="AH2299" s="209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334" t="str">
        <f t="shared" si="2145"/>
        <v>-</v>
      </c>
      <c r="AM2299" s="209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334" t="str">
        <f t="shared" si="2147"/>
        <v>-</v>
      </c>
      <c r="AR2299" s="209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335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335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335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335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335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335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197" t="s">
        <v>2308</v>
      </c>
      <c r="C2300" s="260"/>
      <c r="D2300" s="260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28"/>
      <c r="M2300" s="129"/>
      <c r="N2300" s="130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39" t="str">
        <f t="shared" si="2141"/>
        <v>-</v>
      </c>
      <c r="S2300" s="209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28" t="str">
        <f t="shared" si="2142"/>
        <v>-</v>
      </c>
      <c r="X2300" s="209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334" t="str">
        <f t="shared" si="2169"/>
        <v>-</v>
      </c>
      <c r="AC2300" s="209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334" t="str">
        <f t="shared" si="2143"/>
        <v>-</v>
      </c>
      <c r="AH2300" s="209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334" t="str">
        <f t="shared" si="2145"/>
        <v>-</v>
      </c>
      <c r="AM2300" s="209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334" t="str">
        <f t="shared" si="2147"/>
        <v>-</v>
      </c>
      <c r="AR2300" s="209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335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335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335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335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335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335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197" t="s">
        <v>2309</v>
      </c>
      <c r="C2301" s="260"/>
      <c r="D2301" s="260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28"/>
      <c r="M2301" s="129"/>
      <c r="N2301" s="130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39" t="str">
        <f t="shared" si="2141"/>
        <v>-</v>
      </c>
      <c r="S2301" s="209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28" t="str">
        <f t="shared" si="2142"/>
        <v>-</v>
      </c>
      <c r="X2301" s="209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334" t="str">
        <f t="shared" si="2169"/>
        <v>-</v>
      </c>
      <c r="AC2301" s="209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334" t="str">
        <f t="shared" si="2143"/>
        <v>-</v>
      </c>
      <c r="AH2301" s="209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334" t="str">
        <f t="shared" si="2145"/>
        <v>-</v>
      </c>
      <c r="AM2301" s="209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334" t="str">
        <f t="shared" si="2147"/>
        <v>-</v>
      </c>
      <c r="AR2301" s="209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335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335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335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335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335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335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197" t="s">
        <v>2310</v>
      </c>
      <c r="C2302" s="260"/>
      <c r="D2302" s="260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28"/>
      <c r="M2302" s="129"/>
      <c r="N2302" s="130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39" t="str">
        <f t="shared" si="2141"/>
        <v>-</v>
      </c>
      <c r="S2302" s="209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28" t="str">
        <f t="shared" si="2142"/>
        <v>-</v>
      </c>
      <c r="X2302" s="209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334" t="str">
        <f t="shared" si="2169"/>
        <v>-</v>
      </c>
      <c r="AC2302" s="209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334" t="str">
        <f t="shared" si="2143"/>
        <v>-</v>
      </c>
      <c r="AH2302" s="209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334" t="str">
        <f t="shared" si="2145"/>
        <v>-</v>
      </c>
      <c r="AM2302" s="209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334" t="str">
        <f t="shared" si="2147"/>
        <v>-</v>
      </c>
      <c r="AR2302" s="209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335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335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335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335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335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335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197" t="s">
        <v>2311</v>
      </c>
      <c r="C2303" s="260"/>
      <c r="D2303" s="260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28"/>
      <c r="M2303" s="129"/>
      <c r="N2303" s="130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39" t="str">
        <f t="shared" si="2141"/>
        <v>-</v>
      </c>
      <c r="S2303" s="209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28" t="str">
        <f t="shared" si="2142"/>
        <v>-</v>
      </c>
      <c r="X2303" s="209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334" t="str">
        <f t="shared" si="2169"/>
        <v>-</v>
      </c>
      <c r="AC2303" s="209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334" t="str">
        <f t="shared" si="2143"/>
        <v>-</v>
      </c>
      <c r="AH2303" s="209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334" t="str">
        <f t="shared" si="2145"/>
        <v>-</v>
      </c>
      <c r="AM2303" s="209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334" t="str">
        <f t="shared" si="2147"/>
        <v>-</v>
      </c>
      <c r="AR2303" s="209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335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335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335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335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335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335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197" t="s">
        <v>2312</v>
      </c>
      <c r="C2304" s="260"/>
      <c r="D2304" s="260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28"/>
      <c r="M2304" s="129"/>
      <c r="N2304" s="130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39" t="str">
        <f t="shared" si="2141"/>
        <v>-</v>
      </c>
      <c r="S2304" s="209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28" t="str">
        <f t="shared" si="2142"/>
        <v>-</v>
      </c>
      <c r="X2304" s="209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334" t="str">
        <f t="shared" si="2169"/>
        <v>-</v>
      </c>
      <c r="AC2304" s="209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334" t="str">
        <f t="shared" si="2143"/>
        <v>-</v>
      </c>
      <c r="AH2304" s="209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334" t="str">
        <f t="shared" si="2145"/>
        <v>-</v>
      </c>
      <c r="AM2304" s="209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334" t="str">
        <f t="shared" si="2147"/>
        <v>-</v>
      </c>
      <c r="AR2304" s="209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335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335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335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335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335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335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197" t="s">
        <v>2313</v>
      </c>
      <c r="C2305" s="260"/>
      <c r="D2305" s="260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28"/>
      <c r="M2305" s="129"/>
      <c r="N2305" s="130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39" t="str">
        <f t="shared" si="2141"/>
        <v>-</v>
      </c>
      <c r="S2305" s="209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28" t="str">
        <f t="shared" si="2142"/>
        <v>-</v>
      </c>
      <c r="X2305" s="209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334" t="str">
        <f t="shared" si="2169"/>
        <v>-</v>
      </c>
      <c r="AC2305" s="209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334" t="str">
        <f t="shared" si="2143"/>
        <v>-</v>
      </c>
      <c r="AH2305" s="209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334" t="str">
        <f t="shared" si="2145"/>
        <v>-</v>
      </c>
      <c r="AM2305" s="209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334" t="str">
        <f t="shared" si="2147"/>
        <v>-</v>
      </c>
      <c r="AR2305" s="209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335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335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335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335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335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335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197" t="s">
        <v>2314</v>
      </c>
      <c r="C2306" s="260"/>
      <c r="D2306" s="260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28"/>
      <c r="M2306" s="129"/>
      <c r="N2306" s="130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39" t="str">
        <f t="shared" si="2141"/>
        <v>-</v>
      </c>
      <c r="S2306" s="209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28" t="str">
        <f t="shared" si="2142"/>
        <v>-</v>
      </c>
      <c r="X2306" s="209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334" t="str">
        <f t="shared" si="2169"/>
        <v>-</v>
      </c>
      <c r="AC2306" s="209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334" t="str">
        <f t="shared" si="2143"/>
        <v>-</v>
      </c>
      <c r="AH2306" s="209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334" t="str">
        <f t="shared" si="2145"/>
        <v>-</v>
      </c>
      <c r="AM2306" s="209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334" t="str">
        <f t="shared" si="2147"/>
        <v>-</v>
      </c>
      <c r="AR2306" s="209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335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335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335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335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335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335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197" t="s">
        <v>2315</v>
      </c>
      <c r="C2307" s="260"/>
      <c r="D2307" s="260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28"/>
      <c r="M2307" s="129"/>
      <c r="N2307" s="130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39" t="str">
        <f t="shared" si="2141"/>
        <v>-</v>
      </c>
      <c r="S2307" s="209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28" t="str">
        <f t="shared" si="2142"/>
        <v>-</v>
      </c>
      <c r="X2307" s="209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334" t="str">
        <f t="shared" si="2169"/>
        <v>-</v>
      </c>
      <c r="AC2307" s="209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334" t="str">
        <f t="shared" si="2143"/>
        <v>-</v>
      </c>
      <c r="AH2307" s="209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334" t="str">
        <f t="shared" si="2145"/>
        <v>-</v>
      </c>
      <c r="AM2307" s="209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334" t="str">
        <f t="shared" si="2147"/>
        <v>-</v>
      </c>
      <c r="AR2307" s="209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335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335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335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335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335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335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197" t="s">
        <v>2316</v>
      </c>
      <c r="C2308" s="260"/>
      <c r="D2308" s="260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28"/>
      <c r="M2308" s="129"/>
      <c r="N2308" s="130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39" t="str">
        <f t="shared" si="2141"/>
        <v>-</v>
      </c>
      <c r="S2308" s="209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28" t="str">
        <f t="shared" si="2142"/>
        <v>-</v>
      </c>
      <c r="X2308" s="209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334" t="str">
        <f t="shared" si="2169"/>
        <v>-</v>
      </c>
      <c r="AC2308" s="209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334" t="str">
        <f t="shared" si="2143"/>
        <v>-</v>
      </c>
      <c r="AH2308" s="209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334" t="str">
        <f t="shared" si="2145"/>
        <v>-</v>
      </c>
      <c r="AM2308" s="209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334" t="str">
        <f t="shared" si="2147"/>
        <v>-</v>
      </c>
      <c r="AR2308" s="209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335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335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335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335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335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335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197" t="s">
        <v>2317</v>
      </c>
      <c r="C2309" s="260"/>
      <c r="D2309" s="260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28"/>
      <c r="M2309" s="129"/>
      <c r="N2309" s="130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39" t="str">
        <f t="shared" si="2141"/>
        <v>-</v>
      </c>
      <c r="S2309" s="209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28" t="str">
        <f t="shared" si="2142"/>
        <v>-</v>
      </c>
      <c r="X2309" s="209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334" t="str">
        <f t="shared" si="2169"/>
        <v>-</v>
      </c>
      <c r="AC2309" s="209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334" t="str">
        <f t="shared" si="2143"/>
        <v>-</v>
      </c>
      <c r="AH2309" s="209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334" t="str">
        <f t="shared" si="2145"/>
        <v>-</v>
      </c>
      <c r="AM2309" s="209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334" t="str">
        <f t="shared" si="2147"/>
        <v>-</v>
      </c>
      <c r="AR2309" s="209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335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335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335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335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335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335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197" t="s">
        <v>2318</v>
      </c>
      <c r="C2310" s="260"/>
      <c r="D2310" s="260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28"/>
      <c r="M2310" s="129"/>
      <c r="N2310" s="130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39" t="str">
        <f t="shared" si="2141"/>
        <v>-</v>
      </c>
      <c r="S2310" s="209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28" t="str">
        <f t="shared" si="2142"/>
        <v>-</v>
      </c>
      <c r="X2310" s="209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334" t="str">
        <f t="shared" si="2169"/>
        <v>-</v>
      </c>
      <c r="AC2310" s="209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334" t="str">
        <f t="shared" si="2143"/>
        <v>-</v>
      </c>
      <c r="AH2310" s="209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334" t="str">
        <f t="shared" si="2145"/>
        <v>-</v>
      </c>
      <c r="AM2310" s="209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334" t="str">
        <f t="shared" si="2147"/>
        <v>-</v>
      </c>
      <c r="AR2310" s="209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335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335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335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335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335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335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197" t="s">
        <v>2319</v>
      </c>
      <c r="C2311" s="260"/>
      <c r="D2311" s="260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28"/>
      <c r="M2311" s="129"/>
      <c r="N2311" s="130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39" t="str">
        <f t="shared" si="2141"/>
        <v>-</v>
      </c>
      <c r="S2311" s="209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28" t="str">
        <f t="shared" si="2142"/>
        <v>-</v>
      </c>
      <c r="X2311" s="209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334" t="str">
        <f t="shared" si="2169"/>
        <v>-</v>
      </c>
      <c r="AC2311" s="209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334" t="str">
        <f t="shared" si="2143"/>
        <v>-</v>
      </c>
      <c r="AH2311" s="209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334" t="str">
        <f t="shared" si="2145"/>
        <v>-</v>
      </c>
      <c r="AM2311" s="209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334" t="str">
        <f t="shared" si="2147"/>
        <v>-</v>
      </c>
      <c r="AR2311" s="209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335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335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335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335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335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335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197" t="s">
        <v>2320</v>
      </c>
      <c r="C2312" s="260"/>
      <c r="D2312" s="260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28"/>
      <c r="M2312" s="129"/>
      <c r="N2312" s="130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39" t="str">
        <f t="shared" si="2141"/>
        <v>-</v>
      </c>
      <c r="S2312" s="209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28" t="str">
        <f t="shared" si="2142"/>
        <v>-</v>
      </c>
      <c r="X2312" s="209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334" t="str">
        <f t="shared" si="2169"/>
        <v>-</v>
      </c>
      <c r="AC2312" s="209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334" t="str">
        <f t="shared" si="2143"/>
        <v>-</v>
      </c>
      <c r="AH2312" s="209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334" t="str">
        <f t="shared" si="2145"/>
        <v>-</v>
      </c>
      <c r="AM2312" s="209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334" t="str">
        <f t="shared" si="2147"/>
        <v>-</v>
      </c>
      <c r="AR2312" s="209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335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335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335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335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335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335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197" t="s">
        <v>2321</v>
      </c>
      <c r="C2313" s="260"/>
      <c r="D2313" s="260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28"/>
      <c r="M2313" s="129"/>
      <c r="N2313" s="130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39" t="str">
        <f t="shared" si="2141"/>
        <v>-</v>
      </c>
      <c r="S2313" s="209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28" t="str">
        <f t="shared" si="2142"/>
        <v>-</v>
      </c>
      <c r="X2313" s="209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334" t="str">
        <f t="shared" si="2169"/>
        <v>-</v>
      </c>
      <c r="AC2313" s="209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334" t="str">
        <f t="shared" si="2143"/>
        <v>-</v>
      </c>
      <c r="AH2313" s="209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334" t="str">
        <f t="shared" si="2145"/>
        <v>-</v>
      </c>
      <c r="AM2313" s="209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334" t="str">
        <f t="shared" si="2147"/>
        <v>-</v>
      </c>
      <c r="AR2313" s="209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335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335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335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335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335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335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197" t="s">
        <v>2322</v>
      </c>
      <c r="C2314" s="260"/>
      <c r="D2314" s="260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28"/>
      <c r="M2314" s="129"/>
      <c r="N2314" s="130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39" t="str">
        <f t="shared" si="2141"/>
        <v>-</v>
      </c>
      <c r="S2314" s="209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28" t="str">
        <f t="shared" si="2142"/>
        <v>-</v>
      </c>
      <c r="X2314" s="209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334" t="str">
        <f t="shared" si="2169"/>
        <v>-</v>
      </c>
      <c r="AC2314" s="209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334" t="str">
        <f t="shared" si="2143"/>
        <v>-</v>
      </c>
      <c r="AH2314" s="209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334" t="str">
        <f t="shared" si="2145"/>
        <v>-</v>
      </c>
      <c r="AM2314" s="209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334" t="str">
        <f t="shared" si="2147"/>
        <v>-</v>
      </c>
      <c r="AR2314" s="209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335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335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335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335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335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335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197" t="s">
        <v>2323</v>
      </c>
      <c r="C2315" s="260"/>
      <c r="D2315" s="260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28"/>
      <c r="M2315" s="129"/>
      <c r="N2315" s="130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39" t="str">
        <f t="shared" si="2141"/>
        <v>-</v>
      </c>
      <c r="S2315" s="209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28" t="str">
        <f t="shared" si="2142"/>
        <v>-</v>
      </c>
      <c r="X2315" s="209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334" t="str">
        <f t="shared" si="2169"/>
        <v>-</v>
      </c>
      <c r="AC2315" s="209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334" t="str">
        <f t="shared" si="2143"/>
        <v>-</v>
      </c>
      <c r="AH2315" s="209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334" t="str">
        <f t="shared" si="2145"/>
        <v>-</v>
      </c>
      <c r="AM2315" s="209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334" t="str">
        <f t="shared" si="2147"/>
        <v>-</v>
      </c>
      <c r="AR2315" s="209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335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335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335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335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335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335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197" t="s">
        <v>2324</v>
      </c>
      <c r="C2316" s="260"/>
      <c r="D2316" s="260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28"/>
      <c r="M2316" s="129"/>
      <c r="N2316" s="130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39" t="str">
        <f t="shared" si="2141"/>
        <v>-</v>
      </c>
      <c r="S2316" s="209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28" t="str">
        <f t="shared" si="2142"/>
        <v>-</v>
      </c>
      <c r="X2316" s="209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334" t="str">
        <f t="shared" si="2169"/>
        <v>-</v>
      </c>
      <c r="AC2316" s="209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334" t="str">
        <f t="shared" si="2143"/>
        <v>-</v>
      </c>
      <c r="AH2316" s="209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334" t="str">
        <f t="shared" si="2145"/>
        <v>-</v>
      </c>
      <c r="AM2316" s="209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334" t="str">
        <f t="shared" si="2147"/>
        <v>-</v>
      </c>
      <c r="AR2316" s="209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335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335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335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335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335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335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197" t="s">
        <v>2325</v>
      </c>
      <c r="C2317" s="260"/>
      <c r="D2317" s="260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28"/>
      <c r="M2317" s="129"/>
      <c r="N2317" s="130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39" t="str">
        <f t="shared" si="2141"/>
        <v>-</v>
      </c>
      <c r="S2317" s="209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28" t="str">
        <f t="shared" si="2142"/>
        <v>-</v>
      </c>
      <c r="X2317" s="209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334" t="str">
        <f t="shared" si="2169"/>
        <v>-</v>
      </c>
      <c r="AC2317" s="209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334" t="str">
        <f t="shared" si="2143"/>
        <v>-</v>
      </c>
      <c r="AH2317" s="209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334" t="str">
        <f t="shared" si="2145"/>
        <v>-</v>
      </c>
      <c r="AM2317" s="209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334" t="str">
        <f t="shared" si="2147"/>
        <v>-</v>
      </c>
      <c r="AR2317" s="209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335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335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335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335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335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335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197" t="s">
        <v>2326</v>
      </c>
      <c r="C2318" s="260"/>
      <c r="D2318" s="260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28"/>
      <c r="M2318" s="129"/>
      <c r="N2318" s="130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39" t="str">
        <f t="shared" si="2141"/>
        <v>-</v>
      </c>
      <c r="S2318" s="209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28" t="str">
        <f t="shared" si="2142"/>
        <v>-</v>
      </c>
      <c r="X2318" s="209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334" t="str">
        <f t="shared" si="2169"/>
        <v>-</v>
      </c>
      <c r="AC2318" s="209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334" t="str">
        <f t="shared" si="2143"/>
        <v>-</v>
      </c>
      <c r="AH2318" s="209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334" t="str">
        <f t="shared" si="2145"/>
        <v>-</v>
      </c>
      <c r="AM2318" s="209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334" t="str">
        <f t="shared" si="2147"/>
        <v>-</v>
      </c>
      <c r="AR2318" s="209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335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335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335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335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335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335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197" t="s">
        <v>2327</v>
      </c>
      <c r="C2319" s="260"/>
      <c r="D2319" s="260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28"/>
      <c r="M2319" s="129"/>
      <c r="N2319" s="130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39" t="str">
        <f t="shared" si="2141"/>
        <v>-</v>
      </c>
      <c r="S2319" s="209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28" t="str">
        <f t="shared" si="2142"/>
        <v>-</v>
      </c>
      <c r="X2319" s="209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334" t="str">
        <f t="shared" si="2169"/>
        <v>-</v>
      </c>
      <c r="AC2319" s="209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334" t="str">
        <f t="shared" si="2143"/>
        <v>-</v>
      </c>
      <c r="AH2319" s="209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334" t="str">
        <f t="shared" si="2145"/>
        <v>-</v>
      </c>
      <c r="AM2319" s="209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334" t="str">
        <f t="shared" si="2147"/>
        <v>-</v>
      </c>
      <c r="AR2319" s="209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335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335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335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335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335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335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197" t="s">
        <v>2328</v>
      </c>
      <c r="C2320" s="260"/>
      <c r="D2320" s="260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28"/>
      <c r="M2320" s="129"/>
      <c r="N2320" s="130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39" t="str">
        <f t="shared" si="2141"/>
        <v>-</v>
      </c>
      <c r="S2320" s="209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28" t="str">
        <f t="shared" si="2142"/>
        <v>-</v>
      </c>
      <c r="X2320" s="209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334" t="str">
        <f t="shared" si="2169"/>
        <v>-</v>
      </c>
      <c r="AC2320" s="209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334" t="str">
        <f t="shared" si="2143"/>
        <v>-</v>
      </c>
      <c r="AH2320" s="209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334" t="str">
        <f t="shared" si="2145"/>
        <v>-</v>
      </c>
      <c r="AM2320" s="209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334" t="str">
        <f t="shared" si="2147"/>
        <v>-</v>
      </c>
      <c r="AR2320" s="209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335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335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335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335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335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335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197" t="s">
        <v>2329</v>
      </c>
      <c r="C2321" s="260"/>
      <c r="D2321" s="260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28"/>
      <c r="M2321" s="129"/>
      <c r="N2321" s="130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39" t="str">
        <f t="shared" si="2141"/>
        <v>-</v>
      </c>
      <c r="S2321" s="209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28" t="str">
        <f t="shared" si="2142"/>
        <v>-</v>
      </c>
      <c r="X2321" s="209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334" t="str">
        <f t="shared" si="2169"/>
        <v>-</v>
      </c>
      <c r="AC2321" s="209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334" t="str">
        <f t="shared" si="2143"/>
        <v>-</v>
      </c>
      <c r="AH2321" s="209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334" t="str">
        <f t="shared" si="2145"/>
        <v>-</v>
      </c>
      <c r="AM2321" s="209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334" t="str">
        <f t="shared" si="2147"/>
        <v>-</v>
      </c>
      <c r="AR2321" s="209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335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335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335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335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335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335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197" t="s">
        <v>2330</v>
      </c>
      <c r="C2322" s="260"/>
      <c r="D2322" s="260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28"/>
      <c r="M2322" s="129"/>
      <c r="N2322" s="130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39" t="str">
        <f t="shared" si="2141"/>
        <v>-</v>
      </c>
      <c r="S2322" s="209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28" t="str">
        <f t="shared" si="2142"/>
        <v>-</v>
      </c>
      <c r="X2322" s="209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334" t="str">
        <f t="shared" si="2169"/>
        <v>-</v>
      </c>
      <c r="AC2322" s="209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334" t="str">
        <f t="shared" si="2143"/>
        <v>-</v>
      </c>
      <c r="AH2322" s="209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334" t="str">
        <f t="shared" si="2145"/>
        <v>-</v>
      </c>
      <c r="AM2322" s="209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334" t="str">
        <f t="shared" si="2147"/>
        <v>-</v>
      </c>
      <c r="AR2322" s="209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335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335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335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335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335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335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197" t="s">
        <v>2331</v>
      </c>
      <c r="C2323" s="260"/>
      <c r="D2323" s="260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28"/>
      <c r="M2323" s="129"/>
      <c r="N2323" s="130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39" t="str">
        <f t="shared" si="2141"/>
        <v>-</v>
      </c>
      <c r="S2323" s="209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28" t="str">
        <f t="shared" si="2142"/>
        <v>-</v>
      </c>
      <c r="X2323" s="209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334" t="str">
        <f t="shared" si="2169"/>
        <v>-</v>
      </c>
      <c r="AC2323" s="209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334" t="str">
        <f t="shared" si="2143"/>
        <v>-</v>
      </c>
      <c r="AH2323" s="209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334" t="str">
        <f t="shared" si="2145"/>
        <v>-</v>
      </c>
      <c r="AM2323" s="209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334" t="str">
        <f t="shared" si="2147"/>
        <v>-</v>
      </c>
      <c r="AR2323" s="209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335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335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335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335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335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335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197" t="s">
        <v>2332</v>
      </c>
      <c r="C2324" s="260"/>
      <c r="D2324" s="260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28"/>
      <c r="M2324" s="129"/>
      <c r="N2324" s="130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39" t="str">
        <f t="shared" si="2141"/>
        <v>-</v>
      </c>
      <c r="S2324" s="209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28" t="str">
        <f t="shared" si="2142"/>
        <v>-</v>
      </c>
      <c r="X2324" s="209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334" t="str">
        <f t="shared" si="2169"/>
        <v>-</v>
      </c>
      <c r="AC2324" s="209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334" t="str">
        <f t="shared" si="2143"/>
        <v>-</v>
      </c>
      <c r="AH2324" s="209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334" t="str">
        <f t="shared" si="2145"/>
        <v>-</v>
      </c>
      <c r="AM2324" s="209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334" t="str">
        <f t="shared" si="2147"/>
        <v>-</v>
      </c>
      <c r="AR2324" s="209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335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335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335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335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335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335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197" t="s">
        <v>2333</v>
      </c>
      <c r="C2325" s="260"/>
      <c r="D2325" s="260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28"/>
      <c r="M2325" s="129"/>
      <c r="N2325" s="130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39" t="str">
        <f t="shared" si="2141"/>
        <v>-</v>
      </c>
      <c r="S2325" s="209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28" t="str">
        <f t="shared" si="2142"/>
        <v>-</v>
      </c>
      <c r="X2325" s="209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334" t="str">
        <f t="shared" si="2169"/>
        <v>-</v>
      </c>
      <c r="AC2325" s="209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334" t="str">
        <f t="shared" si="2143"/>
        <v>-</v>
      </c>
      <c r="AH2325" s="209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334" t="str">
        <f t="shared" si="2145"/>
        <v>-</v>
      </c>
      <c r="AM2325" s="209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334" t="str">
        <f t="shared" si="2147"/>
        <v>-</v>
      </c>
      <c r="AR2325" s="209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335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335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335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335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335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335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197" t="s">
        <v>2334</v>
      </c>
      <c r="C2326" s="260"/>
      <c r="D2326" s="260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28"/>
      <c r="M2326" s="129"/>
      <c r="N2326" s="130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39" t="str">
        <f t="shared" si="2141"/>
        <v>-</v>
      </c>
      <c r="S2326" s="209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28" t="str">
        <f t="shared" si="2142"/>
        <v>-</v>
      </c>
      <c r="X2326" s="209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334" t="str">
        <f t="shared" si="2169"/>
        <v>-</v>
      </c>
      <c r="AC2326" s="209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334" t="str">
        <f t="shared" si="2143"/>
        <v>-</v>
      </c>
      <c r="AH2326" s="209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334" t="str">
        <f t="shared" si="2145"/>
        <v>-</v>
      </c>
      <c r="AM2326" s="209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334" t="str">
        <f t="shared" si="2147"/>
        <v>-</v>
      </c>
      <c r="AR2326" s="209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335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335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335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335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335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335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197" t="s">
        <v>2335</v>
      </c>
      <c r="C2327" s="260"/>
      <c r="D2327" s="260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28"/>
      <c r="M2327" s="129"/>
      <c r="N2327" s="130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39" t="str">
        <f t="shared" si="2141"/>
        <v>-</v>
      </c>
      <c r="S2327" s="209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28" t="str">
        <f t="shared" si="2142"/>
        <v>-</v>
      </c>
      <c r="X2327" s="209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334" t="str">
        <f t="shared" si="2169"/>
        <v>-</v>
      </c>
      <c r="AC2327" s="209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334" t="str">
        <f t="shared" si="2143"/>
        <v>-</v>
      </c>
      <c r="AH2327" s="209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334" t="str">
        <f t="shared" si="2145"/>
        <v>-</v>
      </c>
      <c r="AM2327" s="209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334" t="str">
        <f t="shared" si="2147"/>
        <v>-</v>
      </c>
      <c r="AR2327" s="209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335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335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335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335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335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335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197" t="s">
        <v>2336</v>
      </c>
      <c r="C2328" s="260"/>
      <c r="D2328" s="260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28"/>
      <c r="M2328" s="129"/>
      <c r="N2328" s="130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39" t="str">
        <f t="shared" si="2141"/>
        <v>-</v>
      </c>
      <c r="S2328" s="209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28" t="str">
        <f t="shared" si="2142"/>
        <v>-</v>
      </c>
      <c r="X2328" s="209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334" t="str">
        <f t="shared" si="2169"/>
        <v>-</v>
      </c>
      <c r="AC2328" s="209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334" t="str">
        <f t="shared" si="2143"/>
        <v>-</v>
      </c>
      <c r="AH2328" s="209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334" t="str">
        <f t="shared" si="2145"/>
        <v>-</v>
      </c>
      <c r="AM2328" s="209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334" t="str">
        <f t="shared" si="2147"/>
        <v>-</v>
      </c>
      <c r="AR2328" s="209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335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335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335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335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335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335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197" t="s">
        <v>2337</v>
      </c>
      <c r="C2329" s="260"/>
      <c r="D2329" s="260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28"/>
      <c r="M2329" s="129"/>
      <c r="N2329" s="130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39" t="str">
        <f t="shared" si="2141"/>
        <v>-</v>
      </c>
      <c r="S2329" s="209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28" t="str">
        <f t="shared" si="2142"/>
        <v>-</v>
      </c>
      <c r="X2329" s="209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334" t="str">
        <f t="shared" si="2169"/>
        <v>-</v>
      </c>
      <c r="AC2329" s="209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334" t="str">
        <f t="shared" si="2143"/>
        <v>-</v>
      </c>
      <c r="AH2329" s="209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334" t="str">
        <f t="shared" si="2145"/>
        <v>-</v>
      </c>
      <c r="AM2329" s="209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334" t="str">
        <f t="shared" si="2147"/>
        <v>-</v>
      </c>
      <c r="AR2329" s="209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335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335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335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335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335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335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197" t="s">
        <v>2338</v>
      </c>
      <c r="C2330" s="260"/>
      <c r="D2330" s="260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28"/>
      <c r="M2330" s="129"/>
      <c r="N2330" s="130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39" t="str">
        <f t="shared" si="2141"/>
        <v>-</v>
      </c>
      <c r="S2330" s="209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28" t="str">
        <f t="shared" si="2142"/>
        <v>-</v>
      </c>
      <c r="X2330" s="209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334" t="str">
        <f t="shared" si="2169"/>
        <v>-</v>
      </c>
      <c r="AC2330" s="209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334" t="str">
        <f t="shared" si="2143"/>
        <v>-</v>
      </c>
      <c r="AH2330" s="209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334" t="str">
        <f t="shared" si="2145"/>
        <v>-</v>
      </c>
      <c r="AM2330" s="209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334" t="str">
        <f t="shared" si="2147"/>
        <v>-</v>
      </c>
      <c r="AR2330" s="209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335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335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335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335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335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335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197" t="s">
        <v>2339</v>
      </c>
      <c r="C2331" s="260"/>
      <c r="D2331" s="260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28"/>
      <c r="M2331" s="129"/>
      <c r="N2331" s="130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39" t="str">
        <f t="shared" si="2141"/>
        <v>-</v>
      </c>
      <c r="S2331" s="209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28" t="str">
        <f t="shared" si="2142"/>
        <v>-</v>
      </c>
      <c r="X2331" s="209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334" t="str">
        <f t="shared" si="2169"/>
        <v>-</v>
      </c>
      <c r="AC2331" s="209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334" t="str">
        <f t="shared" si="2143"/>
        <v>-</v>
      </c>
      <c r="AH2331" s="209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334" t="str">
        <f t="shared" si="2145"/>
        <v>-</v>
      </c>
      <c r="AM2331" s="209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334" t="str">
        <f t="shared" si="2147"/>
        <v>-</v>
      </c>
      <c r="AR2331" s="209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335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335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335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335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335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335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197" t="s">
        <v>2340</v>
      </c>
      <c r="C2332" s="260"/>
      <c r="D2332" s="260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28"/>
      <c r="M2332" s="129"/>
      <c r="N2332" s="130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39" t="str">
        <f t="shared" si="2141"/>
        <v>-</v>
      </c>
      <c r="S2332" s="209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28" t="str">
        <f t="shared" si="2142"/>
        <v>-</v>
      </c>
      <c r="X2332" s="209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334" t="str">
        <f t="shared" si="2169"/>
        <v>-</v>
      </c>
      <c r="AC2332" s="209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334" t="str">
        <f t="shared" si="2143"/>
        <v>-</v>
      </c>
      <c r="AH2332" s="209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334" t="str">
        <f t="shared" si="2145"/>
        <v>-</v>
      </c>
      <c r="AM2332" s="209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334" t="str">
        <f t="shared" si="2147"/>
        <v>-</v>
      </c>
      <c r="AR2332" s="209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335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335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335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335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335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335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197" t="s">
        <v>2341</v>
      </c>
      <c r="C2333" s="260"/>
      <c r="D2333" s="260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28"/>
      <c r="M2333" s="129"/>
      <c r="N2333" s="130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39" t="str">
        <f t="shared" si="2141"/>
        <v>-</v>
      </c>
      <c r="S2333" s="209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28" t="str">
        <f t="shared" si="2142"/>
        <v>-</v>
      </c>
      <c r="X2333" s="209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334" t="str">
        <f t="shared" si="2169"/>
        <v>-</v>
      </c>
      <c r="AC2333" s="209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334" t="str">
        <f t="shared" si="2143"/>
        <v>-</v>
      </c>
      <c r="AH2333" s="209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334" t="str">
        <f t="shared" si="2145"/>
        <v>-</v>
      </c>
      <c r="AM2333" s="209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334" t="str">
        <f t="shared" si="2147"/>
        <v>-</v>
      </c>
      <c r="AR2333" s="209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335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335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335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335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335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335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197" t="s">
        <v>2342</v>
      </c>
      <c r="C2334" s="260"/>
      <c r="D2334" s="260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28"/>
      <c r="M2334" s="129"/>
      <c r="N2334" s="130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39" t="str">
        <f t="shared" si="2141"/>
        <v>-</v>
      </c>
      <c r="S2334" s="209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28" t="str">
        <f t="shared" si="2142"/>
        <v>-</v>
      </c>
      <c r="X2334" s="209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334" t="str">
        <f t="shared" si="2169"/>
        <v>-</v>
      </c>
      <c r="AC2334" s="209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334" t="str">
        <f t="shared" si="2143"/>
        <v>-</v>
      </c>
      <c r="AH2334" s="209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334" t="str">
        <f t="shared" si="2145"/>
        <v>-</v>
      </c>
      <c r="AM2334" s="209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334" t="str">
        <f t="shared" si="2147"/>
        <v>-</v>
      </c>
      <c r="AR2334" s="209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335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335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335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335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335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335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197" t="s">
        <v>2343</v>
      </c>
      <c r="C2335" s="260"/>
      <c r="D2335" s="260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28"/>
      <c r="M2335" s="129"/>
      <c r="N2335" s="130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39" t="str">
        <f t="shared" si="2141"/>
        <v>-</v>
      </c>
      <c r="S2335" s="209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28" t="str">
        <f t="shared" si="2142"/>
        <v>-</v>
      </c>
      <c r="X2335" s="209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334" t="str">
        <f t="shared" si="2169"/>
        <v>-</v>
      </c>
      <c r="AC2335" s="209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334" t="str">
        <f t="shared" si="2143"/>
        <v>-</v>
      </c>
      <c r="AH2335" s="209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334" t="str">
        <f t="shared" si="2145"/>
        <v>-</v>
      </c>
      <c r="AM2335" s="209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334" t="str">
        <f t="shared" si="2147"/>
        <v>-</v>
      </c>
      <c r="AR2335" s="209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335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335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335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335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335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335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197" t="s">
        <v>2344</v>
      </c>
      <c r="C2336" s="260"/>
      <c r="D2336" s="260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28"/>
      <c r="M2336" s="129"/>
      <c r="N2336" s="130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39" t="str">
        <f t="shared" si="2141"/>
        <v>-</v>
      </c>
      <c r="S2336" s="209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28" t="str">
        <f t="shared" si="2142"/>
        <v>-</v>
      </c>
      <c r="X2336" s="209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334" t="str">
        <f t="shared" si="2169"/>
        <v>-</v>
      </c>
      <c r="AC2336" s="209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334" t="str">
        <f t="shared" si="2143"/>
        <v>-</v>
      </c>
      <c r="AH2336" s="209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334" t="str">
        <f t="shared" si="2145"/>
        <v>-</v>
      </c>
      <c r="AM2336" s="209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334" t="str">
        <f t="shared" si="2147"/>
        <v>-</v>
      </c>
      <c r="AR2336" s="209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335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335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335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335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335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335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197" t="s">
        <v>2345</v>
      </c>
      <c r="C2337" s="260"/>
      <c r="D2337" s="260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28"/>
      <c r="M2337" s="129"/>
      <c r="N2337" s="130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39" t="str">
        <f t="shared" si="2141"/>
        <v>-</v>
      </c>
      <c r="S2337" s="209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28" t="str">
        <f t="shared" si="2142"/>
        <v>-</v>
      </c>
      <c r="X2337" s="209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334" t="str">
        <f t="shared" si="2169"/>
        <v>-</v>
      </c>
      <c r="AC2337" s="209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334" t="str">
        <f t="shared" si="2143"/>
        <v>-</v>
      </c>
      <c r="AH2337" s="209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334" t="str">
        <f t="shared" si="2145"/>
        <v>-</v>
      </c>
      <c r="AM2337" s="209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334" t="str">
        <f t="shared" si="2147"/>
        <v>-</v>
      </c>
      <c r="AR2337" s="209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335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335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335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335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335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335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197" t="s">
        <v>2346</v>
      </c>
      <c r="C2338" s="260"/>
      <c r="D2338" s="260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28"/>
      <c r="M2338" s="129"/>
      <c r="N2338" s="130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39" t="str">
        <f t="shared" si="2141"/>
        <v>-</v>
      </c>
      <c r="S2338" s="209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28" t="str">
        <f t="shared" si="2142"/>
        <v>-</v>
      </c>
      <c r="X2338" s="209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334" t="str">
        <f t="shared" si="2169"/>
        <v>-</v>
      </c>
      <c r="AC2338" s="209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334" t="str">
        <f t="shared" si="2143"/>
        <v>-</v>
      </c>
      <c r="AH2338" s="209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334" t="str">
        <f t="shared" si="2145"/>
        <v>-</v>
      </c>
      <c r="AM2338" s="209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334" t="str">
        <f t="shared" si="2147"/>
        <v>-</v>
      </c>
      <c r="AR2338" s="209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335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335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335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335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335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335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197" t="s">
        <v>2347</v>
      </c>
      <c r="C2339" s="260"/>
      <c r="D2339" s="260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28"/>
      <c r="M2339" s="129"/>
      <c r="N2339" s="130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39" t="str">
        <f t="shared" si="2141"/>
        <v>-</v>
      </c>
      <c r="S2339" s="209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28" t="str">
        <f t="shared" si="2142"/>
        <v>-</v>
      </c>
      <c r="X2339" s="209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334" t="str">
        <f t="shared" si="2169"/>
        <v>-</v>
      </c>
      <c r="AC2339" s="209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334" t="str">
        <f t="shared" si="2143"/>
        <v>-</v>
      </c>
      <c r="AH2339" s="209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334" t="str">
        <f t="shared" si="2145"/>
        <v>-</v>
      </c>
      <c r="AM2339" s="209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334" t="str">
        <f t="shared" si="2147"/>
        <v>-</v>
      </c>
      <c r="AR2339" s="209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335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335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335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335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335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335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197" t="s">
        <v>2348</v>
      </c>
      <c r="C2340" s="260"/>
      <c r="D2340" s="260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28"/>
      <c r="M2340" s="129"/>
      <c r="N2340" s="130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39" t="str">
        <f t="shared" ref="R2340:R2403" si="2201">IF(AND($C2340&gt;0,$F2340="Electricité",$D2340&lt;DATEVALUE("30/06/2023")),P2340,"-")</f>
        <v>-</v>
      </c>
      <c r="S2340" s="209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28" t="str">
        <f t="shared" ref="W2340:X2403" si="2202">IF(AND($C2340&gt;0,$F2340="Electricité",$D2340&lt;DATEVALUE("30/06/2023")),U2340,"-")</f>
        <v>-</v>
      </c>
      <c r="X2340" s="209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334" t="str">
        <f t="shared" si="2169"/>
        <v>-</v>
      </c>
      <c r="AC2340" s="209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334" t="str">
        <f t="shared" ref="AG2340:AG2403" si="2203">IF(AND($C2340&gt;0,$F2340="Electricité",$D2340&lt;DATEVALUE("30/06/2023")),AE2340,"-")</f>
        <v>-</v>
      </c>
      <c r="AH2340" s="209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334" t="str">
        <f t="shared" ref="AL2340:AL2403" si="2205">IF(AND($C2340&gt;0,$F2340="Electricité",$D2340&lt;DATEVALUE("30/06/2023")),AJ2340,"-")</f>
        <v>-</v>
      </c>
      <c r="AM2340" s="209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334" t="str">
        <f t="shared" ref="AQ2340:AQ2403" si="2207">IF(AND($C2340&gt;0,$F2340="Electricité",$D2340&lt;DATEVALUE("30/06/2023")),AO2340,"-")</f>
        <v>-</v>
      </c>
      <c r="AR2340" s="209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335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335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335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335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335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335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197" t="s">
        <v>2349</v>
      </c>
      <c r="C2341" s="260"/>
      <c r="D2341" s="260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28"/>
      <c r="M2341" s="129"/>
      <c r="N2341" s="130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39" t="str">
        <f t="shared" si="2201"/>
        <v>-</v>
      </c>
      <c r="S2341" s="209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28" t="str">
        <f t="shared" si="2202"/>
        <v>-</v>
      </c>
      <c r="X2341" s="209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334" t="str">
        <f t="shared" ref="AB2341:AC2404" si="2229">IF(AND($C2341&gt;0,$F2341="Electricité",$D2341&lt;DATEVALUE("30/06/2023")),Z2341,"-")</f>
        <v>-</v>
      </c>
      <c r="AC2341" s="209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334" t="str">
        <f t="shared" si="2203"/>
        <v>-</v>
      </c>
      <c r="AH2341" s="209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334" t="str">
        <f t="shared" si="2205"/>
        <v>-</v>
      </c>
      <c r="AM2341" s="209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334" t="str">
        <f t="shared" si="2207"/>
        <v>-</v>
      </c>
      <c r="AR2341" s="209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335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335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335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335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335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335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197" t="s">
        <v>2350</v>
      </c>
      <c r="C2342" s="260"/>
      <c r="D2342" s="260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28"/>
      <c r="M2342" s="129"/>
      <c r="N2342" s="130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39" t="str">
        <f t="shared" si="2201"/>
        <v>-</v>
      </c>
      <c r="S2342" s="209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28" t="str">
        <f t="shared" si="2202"/>
        <v>-</v>
      </c>
      <c r="X2342" s="209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334" t="str">
        <f t="shared" si="2229"/>
        <v>-</v>
      </c>
      <c r="AC2342" s="209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334" t="str">
        <f t="shared" si="2203"/>
        <v>-</v>
      </c>
      <c r="AH2342" s="209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334" t="str">
        <f t="shared" si="2205"/>
        <v>-</v>
      </c>
      <c r="AM2342" s="209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334" t="str">
        <f t="shared" si="2207"/>
        <v>-</v>
      </c>
      <c r="AR2342" s="209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335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335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335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335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335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335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197" t="s">
        <v>2351</v>
      </c>
      <c r="C2343" s="260"/>
      <c r="D2343" s="260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28"/>
      <c r="M2343" s="129"/>
      <c r="N2343" s="130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39" t="str">
        <f t="shared" si="2201"/>
        <v>-</v>
      </c>
      <c r="S2343" s="209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28" t="str">
        <f t="shared" si="2202"/>
        <v>-</v>
      </c>
      <c r="X2343" s="209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334" t="str">
        <f t="shared" si="2229"/>
        <v>-</v>
      </c>
      <c r="AC2343" s="209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334" t="str">
        <f t="shared" si="2203"/>
        <v>-</v>
      </c>
      <c r="AH2343" s="209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334" t="str">
        <f t="shared" si="2205"/>
        <v>-</v>
      </c>
      <c r="AM2343" s="209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334" t="str">
        <f t="shared" si="2207"/>
        <v>-</v>
      </c>
      <c r="AR2343" s="209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335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335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335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335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335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335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197" t="s">
        <v>2352</v>
      </c>
      <c r="C2344" s="260"/>
      <c r="D2344" s="260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28"/>
      <c r="M2344" s="129"/>
      <c r="N2344" s="130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39" t="str">
        <f t="shared" si="2201"/>
        <v>-</v>
      </c>
      <c r="S2344" s="209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28" t="str">
        <f t="shared" si="2202"/>
        <v>-</v>
      </c>
      <c r="X2344" s="209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334" t="str">
        <f t="shared" si="2229"/>
        <v>-</v>
      </c>
      <c r="AC2344" s="209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334" t="str">
        <f t="shared" si="2203"/>
        <v>-</v>
      </c>
      <c r="AH2344" s="209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334" t="str">
        <f t="shared" si="2205"/>
        <v>-</v>
      </c>
      <c r="AM2344" s="209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334" t="str">
        <f t="shared" si="2207"/>
        <v>-</v>
      </c>
      <c r="AR2344" s="209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335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335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335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335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335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335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197" t="s">
        <v>2353</v>
      </c>
      <c r="C2345" s="260"/>
      <c r="D2345" s="260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28"/>
      <c r="M2345" s="129"/>
      <c r="N2345" s="130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39" t="str">
        <f t="shared" si="2201"/>
        <v>-</v>
      </c>
      <c r="S2345" s="209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28" t="str">
        <f t="shared" si="2202"/>
        <v>-</v>
      </c>
      <c r="X2345" s="209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334" t="str">
        <f t="shared" si="2229"/>
        <v>-</v>
      </c>
      <c r="AC2345" s="209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334" t="str">
        <f t="shared" si="2203"/>
        <v>-</v>
      </c>
      <c r="AH2345" s="209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334" t="str">
        <f t="shared" si="2205"/>
        <v>-</v>
      </c>
      <c r="AM2345" s="209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334" t="str">
        <f t="shared" si="2207"/>
        <v>-</v>
      </c>
      <c r="AR2345" s="209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335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335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335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335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335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335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197" t="s">
        <v>2354</v>
      </c>
      <c r="C2346" s="260"/>
      <c r="D2346" s="260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28"/>
      <c r="M2346" s="129"/>
      <c r="N2346" s="130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39" t="str">
        <f t="shared" si="2201"/>
        <v>-</v>
      </c>
      <c r="S2346" s="209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28" t="str">
        <f t="shared" si="2202"/>
        <v>-</v>
      </c>
      <c r="X2346" s="209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334" t="str">
        <f t="shared" si="2229"/>
        <v>-</v>
      </c>
      <c r="AC2346" s="209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334" t="str">
        <f t="shared" si="2203"/>
        <v>-</v>
      </c>
      <c r="AH2346" s="209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334" t="str">
        <f t="shared" si="2205"/>
        <v>-</v>
      </c>
      <c r="AM2346" s="209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334" t="str">
        <f t="shared" si="2207"/>
        <v>-</v>
      </c>
      <c r="AR2346" s="209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335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335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335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335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335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335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197" t="s">
        <v>2355</v>
      </c>
      <c r="C2347" s="260"/>
      <c r="D2347" s="260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28"/>
      <c r="M2347" s="129"/>
      <c r="N2347" s="130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39" t="str">
        <f t="shared" si="2201"/>
        <v>-</v>
      </c>
      <c r="S2347" s="209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28" t="str">
        <f t="shared" si="2202"/>
        <v>-</v>
      </c>
      <c r="X2347" s="209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334" t="str">
        <f t="shared" si="2229"/>
        <v>-</v>
      </c>
      <c r="AC2347" s="209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334" t="str">
        <f t="shared" si="2203"/>
        <v>-</v>
      </c>
      <c r="AH2347" s="209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334" t="str">
        <f t="shared" si="2205"/>
        <v>-</v>
      </c>
      <c r="AM2347" s="209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334" t="str">
        <f t="shared" si="2207"/>
        <v>-</v>
      </c>
      <c r="AR2347" s="209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335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335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335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335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335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335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197" t="s">
        <v>2356</v>
      </c>
      <c r="C2348" s="260"/>
      <c r="D2348" s="260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28"/>
      <c r="M2348" s="129"/>
      <c r="N2348" s="130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39" t="str">
        <f t="shared" si="2201"/>
        <v>-</v>
      </c>
      <c r="S2348" s="209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28" t="str">
        <f t="shared" si="2202"/>
        <v>-</v>
      </c>
      <c r="X2348" s="209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334" t="str">
        <f t="shared" si="2229"/>
        <v>-</v>
      </c>
      <c r="AC2348" s="209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334" t="str">
        <f t="shared" si="2203"/>
        <v>-</v>
      </c>
      <c r="AH2348" s="209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334" t="str">
        <f t="shared" si="2205"/>
        <v>-</v>
      </c>
      <c r="AM2348" s="209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334" t="str">
        <f t="shared" si="2207"/>
        <v>-</v>
      </c>
      <c r="AR2348" s="209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335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335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335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335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335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335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197" t="s">
        <v>2357</v>
      </c>
      <c r="C2349" s="260"/>
      <c r="D2349" s="260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28"/>
      <c r="M2349" s="129"/>
      <c r="N2349" s="130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39" t="str">
        <f t="shared" si="2201"/>
        <v>-</v>
      </c>
      <c r="S2349" s="209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28" t="str">
        <f t="shared" si="2202"/>
        <v>-</v>
      </c>
      <c r="X2349" s="209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334" t="str">
        <f t="shared" si="2229"/>
        <v>-</v>
      </c>
      <c r="AC2349" s="209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334" t="str">
        <f t="shared" si="2203"/>
        <v>-</v>
      </c>
      <c r="AH2349" s="209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334" t="str">
        <f t="shared" si="2205"/>
        <v>-</v>
      </c>
      <c r="AM2349" s="209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334" t="str">
        <f t="shared" si="2207"/>
        <v>-</v>
      </c>
      <c r="AR2349" s="209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335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335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335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335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335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335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197" t="s">
        <v>2358</v>
      </c>
      <c r="C2350" s="260"/>
      <c r="D2350" s="260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28"/>
      <c r="M2350" s="129"/>
      <c r="N2350" s="130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39" t="str">
        <f t="shared" si="2201"/>
        <v>-</v>
      </c>
      <c r="S2350" s="209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28" t="str">
        <f t="shared" si="2202"/>
        <v>-</v>
      </c>
      <c r="X2350" s="209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334" t="str">
        <f t="shared" si="2229"/>
        <v>-</v>
      </c>
      <c r="AC2350" s="209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334" t="str">
        <f t="shared" si="2203"/>
        <v>-</v>
      </c>
      <c r="AH2350" s="209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334" t="str">
        <f t="shared" si="2205"/>
        <v>-</v>
      </c>
      <c r="AM2350" s="209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334" t="str">
        <f t="shared" si="2207"/>
        <v>-</v>
      </c>
      <c r="AR2350" s="209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335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335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335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335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335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335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197" t="s">
        <v>2359</v>
      </c>
      <c r="C2351" s="260"/>
      <c r="D2351" s="260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28"/>
      <c r="M2351" s="129"/>
      <c r="N2351" s="130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39" t="str">
        <f t="shared" si="2201"/>
        <v>-</v>
      </c>
      <c r="S2351" s="209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28" t="str">
        <f t="shared" si="2202"/>
        <v>-</v>
      </c>
      <c r="X2351" s="209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334" t="str">
        <f t="shared" si="2229"/>
        <v>-</v>
      </c>
      <c r="AC2351" s="209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334" t="str">
        <f t="shared" si="2203"/>
        <v>-</v>
      </c>
      <c r="AH2351" s="209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334" t="str">
        <f t="shared" si="2205"/>
        <v>-</v>
      </c>
      <c r="AM2351" s="209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334" t="str">
        <f t="shared" si="2207"/>
        <v>-</v>
      </c>
      <c r="AR2351" s="209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335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335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335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335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335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335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197" t="s">
        <v>2360</v>
      </c>
      <c r="C2352" s="260"/>
      <c r="D2352" s="260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28"/>
      <c r="M2352" s="129"/>
      <c r="N2352" s="130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39" t="str">
        <f t="shared" si="2201"/>
        <v>-</v>
      </c>
      <c r="S2352" s="209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28" t="str">
        <f t="shared" si="2202"/>
        <v>-</v>
      </c>
      <c r="X2352" s="209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334" t="str">
        <f t="shared" si="2229"/>
        <v>-</v>
      </c>
      <c r="AC2352" s="209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334" t="str">
        <f t="shared" si="2203"/>
        <v>-</v>
      </c>
      <c r="AH2352" s="209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334" t="str">
        <f t="shared" si="2205"/>
        <v>-</v>
      </c>
      <c r="AM2352" s="209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334" t="str">
        <f t="shared" si="2207"/>
        <v>-</v>
      </c>
      <c r="AR2352" s="209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335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335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335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335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335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335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197" t="s">
        <v>2361</v>
      </c>
      <c r="C2353" s="260"/>
      <c r="D2353" s="260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28"/>
      <c r="M2353" s="129"/>
      <c r="N2353" s="130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39" t="str">
        <f t="shared" si="2201"/>
        <v>-</v>
      </c>
      <c r="S2353" s="209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28" t="str">
        <f t="shared" si="2202"/>
        <v>-</v>
      </c>
      <c r="X2353" s="209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334" t="str">
        <f t="shared" si="2229"/>
        <v>-</v>
      </c>
      <c r="AC2353" s="209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334" t="str">
        <f t="shared" si="2203"/>
        <v>-</v>
      </c>
      <c r="AH2353" s="209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334" t="str">
        <f t="shared" si="2205"/>
        <v>-</v>
      </c>
      <c r="AM2353" s="209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334" t="str">
        <f t="shared" si="2207"/>
        <v>-</v>
      </c>
      <c r="AR2353" s="209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335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335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335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335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335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335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197" t="s">
        <v>2362</v>
      </c>
      <c r="C2354" s="260"/>
      <c r="D2354" s="260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28"/>
      <c r="M2354" s="129"/>
      <c r="N2354" s="130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39" t="str">
        <f t="shared" si="2201"/>
        <v>-</v>
      </c>
      <c r="S2354" s="209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28" t="str">
        <f t="shared" si="2202"/>
        <v>-</v>
      </c>
      <c r="X2354" s="209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334" t="str">
        <f t="shared" si="2229"/>
        <v>-</v>
      </c>
      <c r="AC2354" s="209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334" t="str">
        <f t="shared" si="2203"/>
        <v>-</v>
      </c>
      <c r="AH2354" s="209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334" t="str">
        <f t="shared" si="2205"/>
        <v>-</v>
      </c>
      <c r="AM2354" s="209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334" t="str">
        <f t="shared" si="2207"/>
        <v>-</v>
      </c>
      <c r="AR2354" s="209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335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335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335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335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335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335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197" t="s">
        <v>2363</v>
      </c>
      <c r="C2355" s="260"/>
      <c r="D2355" s="260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28"/>
      <c r="M2355" s="129"/>
      <c r="N2355" s="130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39" t="str">
        <f t="shared" si="2201"/>
        <v>-</v>
      </c>
      <c r="S2355" s="209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28" t="str">
        <f t="shared" si="2202"/>
        <v>-</v>
      </c>
      <c r="X2355" s="209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334" t="str">
        <f t="shared" si="2229"/>
        <v>-</v>
      </c>
      <c r="AC2355" s="209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334" t="str">
        <f t="shared" si="2203"/>
        <v>-</v>
      </c>
      <c r="AH2355" s="209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334" t="str">
        <f t="shared" si="2205"/>
        <v>-</v>
      </c>
      <c r="AM2355" s="209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334" t="str">
        <f t="shared" si="2207"/>
        <v>-</v>
      </c>
      <c r="AR2355" s="209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335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335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335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335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335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335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197" t="s">
        <v>2364</v>
      </c>
      <c r="C2356" s="260"/>
      <c r="D2356" s="260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28"/>
      <c r="M2356" s="129"/>
      <c r="N2356" s="130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39" t="str">
        <f t="shared" si="2201"/>
        <v>-</v>
      </c>
      <c r="S2356" s="209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28" t="str">
        <f t="shared" si="2202"/>
        <v>-</v>
      </c>
      <c r="X2356" s="209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334" t="str">
        <f t="shared" si="2229"/>
        <v>-</v>
      </c>
      <c r="AC2356" s="209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334" t="str">
        <f t="shared" si="2203"/>
        <v>-</v>
      </c>
      <c r="AH2356" s="209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334" t="str">
        <f t="shared" si="2205"/>
        <v>-</v>
      </c>
      <c r="AM2356" s="209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334" t="str">
        <f t="shared" si="2207"/>
        <v>-</v>
      </c>
      <c r="AR2356" s="209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335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335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335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335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335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335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197" t="s">
        <v>2365</v>
      </c>
      <c r="C2357" s="260"/>
      <c r="D2357" s="260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28"/>
      <c r="M2357" s="129"/>
      <c r="N2357" s="130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39" t="str">
        <f t="shared" si="2201"/>
        <v>-</v>
      </c>
      <c r="S2357" s="209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28" t="str">
        <f t="shared" si="2202"/>
        <v>-</v>
      </c>
      <c r="X2357" s="209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334" t="str">
        <f t="shared" si="2229"/>
        <v>-</v>
      </c>
      <c r="AC2357" s="209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334" t="str">
        <f t="shared" si="2203"/>
        <v>-</v>
      </c>
      <c r="AH2357" s="209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334" t="str">
        <f t="shared" si="2205"/>
        <v>-</v>
      </c>
      <c r="AM2357" s="209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334" t="str">
        <f t="shared" si="2207"/>
        <v>-</v>
      </c>
      <c r="AR2357" s="209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335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335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335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335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335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335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197" t="s">
        <v>2366</v>
      </c>
      <c r="C2358" s="260"/>
      <c r="D2358" s="260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28"/>
      <c r="M2358" s="129"/>
      <c r="N2358" s="130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39" t="str">
        <f t="shared" si="2201"/>
        <v>-</v>
      </c>
      <c r="S2358" s="209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28" t="str">
        <f t="shared" si="2202"/>
        <v>-</v>
      </c>
      <c r="X2358" s="209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334" t="str">
        <f t="shared" si="2229"/>
        <v>-</v>
      </c>
      <c r="AC2358" s="209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334" t="str">
        <f t="shared" si="2203"/>
        <v>-</v>
      </c>
      <c r="AH2358" s="209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334" t="str">
        <f t="shared" si="2205"/>
        <v>-</v>
      </c>
      <c r="AM2358" s="209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334" t="str">
        <f t="shared" si="2207"/>
        <v>-</v>
      </c>
      <c r="AR2358" s="209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335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335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335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335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335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335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197" t="s">
        <v>2367</v>
      </c>
      <c r="C2359" s="260"/>
      <c r="D2359" s="260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28"/>
      <c r="M2359" s="129"/>
      <c r="N2359" s="130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39" t="str">
        <f t="shared" si="2201"/>
        <v>-</v>
      </c>
      <c r="S2359" s="209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28" t="str">
        <f t="shared" si="2202"/>
        <v>-</v>
      </c>
      <c r="X2359" s="209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334" t="str">
        <f t="shared" si="2229"/>
        <v>-</v>
      </c>
      <c r="AC2359" s="209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334" t="str">
        <f t="shared" si="2203"/>
        <v>-</v>
      </c>
      <c r="AH2359" s="209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334" t="str">
        <f t="shared" si="2205"/>
        <v>-</v>
      </c>
      <c r="AM2359" s="209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334" t="str">
        <f t="shared" si="2207"/>
        <v>-</v>
      </c>
      <c r="AR2359" s="209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335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335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335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335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335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335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197" t="s">
        <v>2368</v>
      </c>
      <c r="C2360" s="260"/>
      <c r="D2360" s="260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28"/>
      <c r="M2360" s="129"/>
      <c r="N2360" s="130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39" t="str">
        <f t="shared" si="2201"/>
        <v>-</v>
      </c>
      <c r="S2360" s="209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28" t="str">
        <f t="shared" si="2202"/>
        <v>-</v>
      </c>
      <c r="X2360" s="209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334" t="str">
        <f t="shared" si="2229"/>
        <v>-</v>
      </c>
      <c r="AC2360" s="209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334" t="str">
        <f t="shared" si="2203"/>
        <v>-</v>
      </c>
      <c r="AH2360" s="209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334" t="str">
        <f t="shared" si="2205"/>
        <v>-</v>
      </c>
      <c r="AM2360" s="209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334" t="str">
        <f t="shared" si="2207"/>
        <v>-</v>
      </c>
      <c r="AR2360" s="209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335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335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335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335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335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335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197" t="s">
        <v>2369</v>
      </c>
      <c r="C2361" s="260"/>
      <c r="D2361" s="260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28"/>
      <c r="M2361" s="129"/>
      <c r="N2361" s="130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39" t="str">
        <f t="shared" si="2201"/>
        <v>-</v>
      </c>
      <c r="S2361" s="209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28" t="str">
        <f t="shared" si="2202"/>
        <v>-</v>
      </c>
      <c r="X2361" s="209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334" t="str">
        <f t="shared" si="2229"/>
        <v>-</v>
      </c>
      <c r="AC2361" s="209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334" t="str">
        <f t="shared" si="2203"/>
        <v>-</v>
      </c>
      <c r="AH2361" s="209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334" t="str">
        <f t="shared" si="2205"/>
        <v>-</v>
      </c>
      <c r="AM2361" s="209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334" t="str">
        <f t="shared" si="2207"/>
        <v>-</v>
      </c>
      <c r="AR2361" s="209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335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335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335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335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335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335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197" t="s">
        <v>2370</v>
      </c>
      <c r="C2362" s="260"/>
      <c r="D2362" s="260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28"/>
      <c r="M2362" s="129"/>
      <c r="N2362" s="130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39" t="str">
        <f t="shared" si="2201"/>
        <v>-</v>
      </c>
      <c r="S2362" s="209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28" t="str">
        <f t="shared" si="2202"/>
        <v>-</v>
      </c>
      <c r="X2362" s="209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334" t="str">
        <f t="shared" si="2229"/>
        <v>-</v>
      </c>
      <c r="AC2362" s="209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334" t="str">
        <f t="shared" si="2203"/>
        <v>-</v>
      </c>
      <c r="AH2362" s="209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334" t="str">
        <f t="shared" si="2205"/>
        <v>-</v>
      </c>
      <c r="AM2362" s="209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334" t="str">
        <f t="shared" si="2207"/>
        <v>-</v>
      </c>
      <c r="AR2362" s="209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335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335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335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335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335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335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197" t="s">
        <v>2371</v>
      </c>
      <c r="C2363" s="260"/>
      <c r="D2363" s="260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28"/>
      <c r="M2363" s="129"/>
      <c r="N2363" s="130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39" t="str">
        <f t="shared" si="2201"/>
        <v>-</v>
      </c>
      <c r="S2363" s="209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28" t="str">
        <f t="shared" si="2202"/>
        <v>-</v>
      </c>
      <c r="X2363" s="209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334" t="str">
        <f t="shared" si="2229"/>
        <v>-</v>
      </c>
      <c r="AC2363" s="209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334" t="str">
        <f t="shared" si="2203"/>
        <v>-</v>
      </c>
      <c r="AH2363" s="209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334" t="str">
        <f t="shared" si="2205"/>
        <v>-</v>
      </c>
      <c r="AM2363" s="209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334" t="str">
        <f t="shared" si="2207"/>
        <v>-</v>
      </c>
      <c r="AR2363" s="209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335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335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335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335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335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335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197" t="s">
        <v>2372</v>
      </c>
      <c r="C2364" s="260"/>
      <c r="D2364" s="260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28"/>
      <c r="M2364" s="129"/>
      <c r="N2364" s="130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39" t="str">
        <f t="shared" si="2201"/>
        <v>-</v>
      </c>
      <c r="S2364" s="209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28" t="str">
        <f t="shared" si="2202"/>
        <v>-</v>
      </c>
      <c r="X2364" s="209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334" t="str">
        <f t="shared" si="2229"/>
        <v>-</v>
      </c>
      <c r="AC2364" s="209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334" t="str">
        <f t="shared" si="2203"/>
        <v>-</v>
      </c>
      <c r="AH2364" s="209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334" t="str">
        <f t="shared" si="2205"/>
        <v>-</v>
      </c>
      <c r="AM2364" s="209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334" t="str">
        <f t="shared" si="2207"/>
        <v>-</v>
      </c>
      <c r="AR2364" s="209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335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335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335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335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335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335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197" t="s">
        <v>2373</v>
      </c>
      <c r="C2365" s="260"/>
      <c r="D2365" s="260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28"/>
      <c r="M2365" s="129"/>
      <c r="N2365" s="130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39" t="str">
        <f t="shared" si="2201"/>
        <v>-</v>
      </c>
      <c r="S2365" s="209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28" t="str">
        <f t="shared" si="2202"/>
        <v>-</v>
      </c>
      <c r="X2365" s="209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334" t="str">
        <f t="shared" si="2229"/>
        <v>-</v>
      </c>
      <c r="AC2365" s="209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334" t="str">
        <f t="shared" si="2203"/>
        <v>-</v>
      </c>
      <c r="AH2365" s="209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334" t="str">
        <f t="shared" si="2205"/>
        <v>-</v>
      </c>
      <c r="AM2365" s="209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334" t="str">
        <f t="shared" si="2207"/>
        <v>-</v>
      </c>
      <c r="AR2365" s="209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335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335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335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335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335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335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197" t="s">
        <v>2374</v>
      </c>
      <c r="C2366" s="260"/>
      <c r="D2366" s="260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28"/>
      <c r="M2366" s="129"/>
      <c r="N2366" s="130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39" t="str">
        <f t="shared" si="2201"/>
        <v>-</v>
      </c>
      <c r="S2366" s="209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28" t="str">
        <f t="shared" si="2202"/>
        <v>-</v>
      </c>
      <c r="X2366" s="209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334" t="str">
        <f t="shared" si="2229"/>
        <v>-</v>
      </c>
      <c r="AC2366" s="209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334" t="str">
        <f t="shared" si="2203"/>
        <v>-</v>
      </c>
      <c r="AH2366" s="209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334" t="str">
        <f t="shared" si="2205"/>
        <v>-</v>
      </c>
      <c r="AM2366" s="209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334" t="str">
        <f t="shared" si="2207"/>
        <v>-</v>
      </c>
      <c r="AR2366" s="209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335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335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335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335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335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335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197" t="s">
        <v>2375</v>
      </c>
      <c r="C2367" s="260"/>
      <c r="D2367" s="260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28"/>
      <c r="M2367" s="129"/>
      <c r="N2367" s="130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39" t="str">
        <f t="shared" si="2201"/>
        <v>-</v>
      </c>
      <c r="S2367" s="209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28" t="str">
        <f t="shared" si="2202"/>
        <v>-</v>
      </c>
      <c r="X2367" s="209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334" t="str">
        <f t="shared" si="2229"/>
        <v>-</v>
      </c>
      <c r="AC2367" s="209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334" t="str">
        <f t="shared" si="2203"/>
        <v>-</v>
      </c>
      <c r="AH2367" s="209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334" t="str">
        <f t="shared" si="2205"/>
        <v>-</v>
      </c>
      <c r="AM2367" s="209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334" t="str">
        <f t="shared" si="2207"/>
        <v>-</v>
      </c>
      <c r="AR2367" s="209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335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335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335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335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335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335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197" t="s">
        <v>2376</v>
      </c>
      <c r="C2368" s="260"/>
      <c r="D2368" s="260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28"/>
      <c r="M2368" s="129"/>
      <c r="N2368" s="130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39" t="str">
        <f t="shared" si="2201"/>
        <v>-</v>
      </c>
      <c r="S2368" s="209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28" t="str">
        <f t="shared" si="2202"/>
        <v>-</v>
      </c>
      <c r="X2368" s="209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334" t="str">
        <f t="shared" si="2229"/>
        <v>-</v>
      </c>
      <c r="AC2368" s="209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334" t="str">
        <f t="shared" si="2203"/>
        <v>-</v>
      </c>
      <c r="AH2368" s="209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334" t="str">
        <f t="shared" si="2205"/>
        <v>-</v>
      </c>
      <c r="AM2368" s="209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334" t="str">
        <f t="shared" si="2207"/>
        <v>-</v>
      </c>
      <c r="AR2368" s="209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335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335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335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335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335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335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197" t="s">
        <v>2377</v>
      </c>
      <c r="C2369" s="260"/>
      <c r="D2369" s="260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28"/>
      <c r="M2369" s="129"/>
      <c r="N2369" s="130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39" t="str">
        <f t="shared" si="2201"/>
        <v>-</v>
      </c>
      <c r="S2369" s="209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28" t="str">
        <f t="shared" si="2202"/>
        <v>-</v>
      </c>
      <c r="X2369" s="209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334" t="str">
        <f t="shared" si="2229"/>
        <v>-</v>
      </c>
      <c r="AC2369" s="209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334" t="str">
        <f t="shared" si="2203"/>
        <v>-</v>
      </c>
      <c r="AH2369" s="209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334" t="str">
        <f t="shared" si="2205"/>
        <v>-</v>
      </c>
      <c r="AM2369" s="209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334" t="str">
        <f t="shared" si="2207"/>
        <v>-</v>
      </c>
      <c r="AR2369" s="209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335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335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335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335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335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335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197" t="s">
        <v>2378</v>
      </c>
      <c r="C2370" s="260"/>
      <c r="D2370" s="260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28"/>
      <c r="M2370" s="129"/>
      <c r="N2370" s="130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39" t="str">
        <f t="shared" si="2201"/>
        <v>-</v>
      </c>
      <c r="S2370" s="209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28" t="str">
        <f t="shared" si="2202"/>
        <v>-</v>
      </c>
      <c r="X2370" s="209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334" t="str">
        <f t="shared" si="2229"/>
        <v>-</v>
      </c>
      <c r="AC2370" s="209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334" t="str">
        <f t="shared" si="2203"/>
        <v>-</v>
      </c>
      <c r="AH2370" s="209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334" t="str">
        <f t="shared" si="2205"/>
        <v>-</v>
      </c>
      <c r="AM2370" s="209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334" t="str">
        <f t="shared" si="2207"/>
        <v>-</v>
      </c>
      <c r="AR2370" s="209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335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335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335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335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335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335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197" t="s">
        <v>2379</v>
      </c>
      <c r="C2371" s="260"/>
      <c r="D2371" s="260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28"/>
      <c r="M2371" s="129"/>
      <c r="N2371" s="130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39" t="str">
        <f t="shared" si="2201"/>
        <v>-</v>
      </c>
      <c r="S2371" s="209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28" t="str">
        <f t="shared" si="2202"/>
        <v>-</v>
      </c>
      <c r="X2371" s="209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334" t="str">
        <f t="shared" si="2229"/>
        <v>-</v>
      </c>
      <c r="AC2371" s="209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334" t="str">
        <f t="shared" si="2203"/>
        <v>-</v>
      </c>
      <c r="AH2371" s="209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334" t="str">
        <f t="shared" si="2205"/>
        <v>-</v>
      </c>
      <c r="AM2371" s="209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334" t="str">
        <f t="shared" si="2207"/>
        <v>-</v>
      </c>
      <c r="AR2371" s="209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335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335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335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335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335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335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197" t="s">
        <v>2380</v>
      </c>
      <c r="C2372" s="260"/>
      <c r="D2372" s="260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28"/>
      <c r="M2372" s="129"/>
      <c r="N2372" s="130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39" t="str">
        <f t="shared" si="2201"/>
        <v>-</v>
      </c>
      <c r="S2372" s="209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28" t="str">
        <f t="shared" si="2202"/>
        <v>-</v>
      </c>
      <c r="X2372" s="209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334" t="str">
        <f t="shared" si="2229"/>
        <v>-</v>
      </c>
      <c r="AC2372" s="209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334" t="str">
        <f t="shared" si="2203"/>
        <v>-</v>
      </c>
      <c r="AH2372" s="209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334" t="str">
        <f t="shared" si="2205"/>
        <v>-</v>
      </c>
      <c r="AM2372" s="209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334" t="str">
        <f t="shared" si="2207"/>
        <v>-</v>
      </c>
      <c r="AR2372" s="209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335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335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335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335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335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335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197" t="s">
        <v>2381</v>
      </c>
      <c r="C2373" s="260"/>
      <c r="D2373" s="260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28"/>
      <c r="M2373" s="129"/>
      <c r="N2373" s="130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39" t="str">
        <f t="shared" si="2201"/>
        <v>-</v>
      </c>
      <c r="S2373" s="209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28" t="str">
        <f t="shared" si="2202"/>
        <v>-</v>
      </c>
      <c r="X2373" s="209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334" t="str">
        <f t="shared" si="2229"/>
        <v>-</v>
      </c>
      <c r="AC2373" s="209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334" t="str">
        <f t="shared" si="2203"/>
        <v>-</v>
      </c>
      <c r="AH2373" s="209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334" t="str">
        <f t="shared" si="2205"/>
        <v>-</v>
      </c>
      <c r="AM2373" s="209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334" t="str">
        <f t="shared" si="2207"/>
        <v>-</v>
      </c>
      <c r="AR2373" s="209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335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335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335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335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335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335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197" t="s">
        <v>2382</v>
      </c>
      <c r="C2374" s="260"/>
      <c r="D2374" s="260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28"/>
      <c r="M2374" s="129"/>
      <c r="N2374" s="130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39" t="str">
        <f t="shared" si="2201"/>
        <v>-</v>
      </c>
      <c r="S2374" s="209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28" t="str">
        <f t="shared" si="2202"/>
        <v>-</v>
      </c>
      <c r="X2374" s="209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334" t="str">
        <f t="shared" si="2229"/>
        <v>-</v>
      </c>
      <c r="AC2374" s="209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334" t="str">
        <f t="shared" si="2203"/>
        <v>-</v>
      </c>
      <c r="AH2374" s="209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334" t="str">
        <f t="shared" si="2205"/>
        <v>-</v>
      </c>
      <c r="AM2374" s="209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334" t="str">
        <f t="shared" si="2207"/>
        <v>-</v>
      </c>
      <c r="AR2374" s="209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335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335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335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335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335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335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197" t="s">
        <v>2383</v>
      </c>
      <c r="C2375" s="260"/>
      <c r="D2375" s="260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28"/>
      <c r="M2375" s="129"/>
      <c r="N2375" s="130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39" t="str">
        <f t="shared" si="2201"/>
        <v>-</v>
      </c>
      <c r="S2375" s="209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28" t="str">
        <f t="shared" si="2202"/>
        <v>-</v>
      </c>
      <c r="X2375" s="209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334" t="str">
        <f t="shared" si="2229"/>
        <v>-</v>
      </c>
      <c r="AC2375" s="209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334" t="str">
        <f t="shared" si="2203"/>
        <v>-</v>
      </c>
      <c r="AH2375" s="209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334" t="str">
        <f t="shared" si="2205"/>
        <v>-</v>
      </c>
      <c r="AM2375" s="209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334" t="str">
        <f t="shared" si="2207"/>
        <v>-</v>
      </c>
      <c r="AR2375" s="209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335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335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335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335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335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335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197" t="s">
        <v>2384</v>
      </c>
      <c r="C2376" s="260"/>
      <c r="D2376" s="260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28"/>
      <c r="M2376" s="129"/>
      <c r="N2376" s="130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39" t="str">
        <f t="shared" si="2201"/>
        <v>-</v>
      </c>
      <c r="S2376" s="209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28" t="str">
        <f t="shared" si="2202"/>
        <v>-</v>
      </c>
      <c r="X2376" s="209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334" t="str">
        <f t="shared" si="2229"/>
        <v>-</v>
      </c>
      <c r="AC2376" s="209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334" t="str">
        <f t="shared" si="2203"/>
        <v>-</v>
      </c>
      <c r="AH2376" s="209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334" t="str">
        <f t="shared" si="2205"/>
        <v>-</v>
      </c>
      <c r="AM2376" s="209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334" t="str">
        <f t="shared" si="2207"/>
        <v>-</v>
      </c>
      <c r="AR2376" s="209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335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335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335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335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335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335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197" t="s">
        <v>2385</v>
      </c>
      <c r="C2377" s="260"/>
      <c r="D2377" s="260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28"/>
      <c r="M2377" s="129"/>
      <c r="N2377" s="130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39" t="str">
        <f t="shared" si="2201"/>
        <v>-</v>
      </c>
      <c r="S2377" s="209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28" t="str">
        <f t="shared" si="2202"/>
        <v>-</v>
      </c>
      <c r="X2377" s="209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334" t="str">
        <f t="shared" si="2229"/>
        <v>-</v>
      </c>
      <c r="AC2377" s="209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334" t="str">
        <f t="shared" si="2203"/>
        <v>-</v>
      </c>
      <c r="AH2377" s="209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334" t="str">
        <f t="shared" si="2205"/>
        <v>-</v>
      </c>
      <c r="AM2377" s="209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334" t="str">
        <f t="shared" si="2207"/>
        <v>-</v>
      </c>
      <c r="AR2377" s="209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335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335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335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335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335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335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197" t="s">
        <v>2386</v>
      </c>
      <c r="C2378" s="260"/>
      <c r="D2378" s="260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28"/>
      <c r="M2378" s="129"/>
      <c r="N2378" s="130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39" t="str">
        <f t="shared" si="2201"/>
        <v>-</v>
      </c>
      <c r="S2378" s="209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28" t="str">
        <f t="shared" si="2202"/>
        <v>-</v>
      </c>
      <c r="X2378" s="209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334" t="str">
        <f t="shared" si="2229"/>
        <v>-</v>
      </c>
      <c r="AC2378" s="209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334" t="str">
        <f t="shared" si="2203"/>
        <v>-</v>
      </c>
      <c r="AH2378" s="209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334" t="str">
        <f t="shared" si="2205"/>
        <v>-</v>
      </c>
      <c r="AM2378" s="209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334" t="str">
        <f t="shared" si="2207"/>
        <v>-</v>
      </c>
      <c r="AR2378" s="209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335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335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335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335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335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335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197" t="s">
        <v>2387</v>
      </c>
      <c r="C2379" s="260"/>
      <c r="D2379" s="260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28"/>
      <c r="M2379" s="129"/>
      <c r="N2379" s="130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39" t="str">
        <f t="shared" si="2201"/>
        <v>-</v>
      </c>
      <c r="S2379" s="209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28" t="str">
        <f t="shared" si="2202"/>
        <v>-</v>
      </c>
      <c r="X2379" s="209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334" t="str">
        <f t="shared" si="2229"/>
        <v>-</v>
      </c>
      <c r="AC2379" s="209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334" t="str">
        <f t="shared" si="2203"/>
        <v>-</v>
      </c>
      <c r="AH2379" s="209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334" t="str">
        <f t="shared" si="2205"/>
        <v>-</v>
      </c>
      <c r="AM2379" s="209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334" t="str">
        <f t="shared" si="2207"/>
        <v>-</v>
      </c>
      <c r="AR2379" s="209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335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335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335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335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335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335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197" t="s">
        <v>2388</v>
      </c>
      <c r="C2380" s="260"/>
      <c r="D2380" s="260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28"/>
      <c r="M2380" s="129"/>
      <c r="N2380" s="130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39" t="str">
        <f t="shared" si="2201"/>
        <v>-</v>
      </c>
      <c r="S2380" s="209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28" t="str">
        <f t="shared" si="2202"/>
        <v>-</v>
      </c>
      <c r="X2380" s="209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334" t="str">
        <f t="shared" si="2229"/>
        <v>-</v>
      </c>
      <c r="AC2380" s="209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334" t="str">
        <f t="shared" si="2203"/>
        <v>-</v>
      </c>
      <c r="AH2380" s="209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334" t="str">
        <f t="shared" si="2205"/>
        <v>-</v>
      </c>
      <c r="AM2380" s="209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334" t="str">
        <f t="shared" si="2207"/>
        <v>-</v>
      </c>
      <c r="AR2380" s="209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335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335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335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335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335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335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197" t="s">
        <v>2389</v>
      </c>
      <c r="C2381" s="260"/>
      <c r="D2381" s="260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28"/>
      <c r="M2381" s="129"/>
      <c r="N2381" s="130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39" t="str">
        <f t="shared" si="2201"/>
        <v>-</v>
      </c>
      <c r="S2381" s="209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28" t="str">
        <f t="shared" si="2202"/>
        <v>-</v>
      </c>
      <c r="X2381" s="209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334" t="str">
        <f t="shared" si="2229"/>
        <v>-</v>
      </c>
      <c r="AC2381" s="209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334" t="str">
        <f t="shared" si="2203"/>
        <v>-</v>
      </c>
      <c r="AH2381" s="209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334" t="str">
        <f t="shared" si="2205"/>
        <v>-</v>
      </c>
      <c r="AM2381" s="209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334" t="str">
        <f t="shared" si="2207"/>
        <v>-</v>
      </c>
      <c r="AR2381" s="209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335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335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335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335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335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335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197" t="s">
        <v>2390</v>
      </c>
      <c r="C2382" s="260"/>
      <c r="D2382" s="260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28"/>
      <c r="M2382" s="129"/>
      <c r="N2382" s="130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39" t="str">
        <f t="shared" si="2201"/>
        <v>-</v>
      </c>
      <c r="S2382" s="209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28" t="str">
        <f t="shared" si="2202"/>
        <v>-</v>
      </c>
      <c r="X2382" s="209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334" t="str">
        <f t="shared" si="2229"/>
        <v>-</v>
      </c>
      <c r="AC2382" s="209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334" t="str">
        <f t="shared" si="2203"/>
        <v>-</v>
      </c>
      <c r="AH2382" s="209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334" t="str">
        <f t="shared" si="2205"/>
        <v>-</v>
      </c>
      <c r="AM2382" s="209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334" t="str">
        <f t="shared" si="2207"/>
        <v>-</v>
      </c>
      <c r="AR2382" s="209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335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335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335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335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335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335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197" t="s">
        <v>2391</v>
      </c>
      <c r="C2383" s="260"/>
      <c r="D2383" s="260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28"/>
      <c r="M2383" s="129"/>
      <c r="N2383" s="130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39" t="str">
        <f t="shared" si="2201"/>
        <v>-</v>
      </c>
      <c r="S2383" s="209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28" t="str">
        <f t="shared" si="2202"/>
        <v>-</v>
      </c>
      <c r="X2383" s="209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334" t="str">
        <f t="shared" si="2229"/>
        <v>-</v>
      </c>
      <c r="AC2383" s="209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334" t="str">
        <f t="shared" si="2203"/>
        <v>-</v>
      </c>
      <c r="AH2383" s="209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334" t="str">
        <f t="shared" si="2205"/>
        <v>-</v>
      </c>
      <c r="AM2383" s="209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334" t="str">
        <f t="shared" si="2207"/>
        <v>-</v>
      </c>
      <c r="AR2383" s="209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335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335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335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335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335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335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197" t="s">
        <v>2392</v>
      </c>
      <c r="C2384" s="260"/>
      <c r="D2384" s="260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28"/>
      <c r="M2384" s="129"/>
      <c r="N2384" s="130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39" t="str">
        <f t="shared" si="2201"/>
        <v>-</v>
      </c>
      <c r="S2384" s="209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28" t="str">
        <f t="shared" si="2202"/>
        <v>-</v>
      </c>
      <c r="X2384" s="209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334" t="str">
        <f t="shared" si="2229"/>
        <v>-</v>
      </c>
      <c r="AC2384" s="209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334" t="str">
        <f t="shared" si="2203"/>
        <v>-</v>
      </c>
      <c r="AH2384" s="209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334" t="str">
        <f t="shared" si="2205"/>
        <v>-</v>
      </c>
      <c r="AM2384" s="209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334" t="str">
        <f t="shared" si="2207"/>
        <v>-</v>
      </c>
      <c r="AR2384" s="209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335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335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335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335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335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335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197" t="s">
        <v>2393</v>
      </c>
      <c r="C2385" s="260"/>
      <c r="D2385" s="260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28"/>
      <c r="M2385" s="129"/>
      <c r="N2385" s="130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39" t="str">
        <f t="shared" si="2201"/>
        <v>-</v>
      </c>
      <c r="S2385" s="209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28" t="str">
        <f t="shared" si="2202"/>
        <v>-</v>
      </c>
      <c r="X2385" s="209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334" t="str">
        <f t="shared" si="2229"/>
        <v>-</v>
      </c>
      <c r="AC2385" s="209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334" t="str">
        <f t="shared" si="2203"/>
        <v>-</v>
      </c>
      <c r="AH2385" s="209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334" t="str">
        <f t="shared" si="2205"/>
        <v>-</v>
      </c>
      <c r="AM2385" s="209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334" t="str">
        <f t="shared" si="2207"/>
        <v>-</v>
      </c>
      <c r="AR2385" s="209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335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335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335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335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335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335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197" t="s">
        <v>2394</v>
      </c>
      <c r="C2386" s="260"/>
      <c r="D2386" s="260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28"/>
      <c r="M2386" s="129"/>
      <c r="N2386" s="130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39" t="str">
        <f t="shared" si="2201"/>
        <v>-</v>
      </c>
      <c r="S2386" s="209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28" t="str">
        <f t="shared" si="2202"/>
        <v>-</v>
      </c>
      <c r="X2386" s="209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334" t="str">
        <f t="shared" si="2229"/>
        <v>-</v>
      </c>
      <c r="AC2386" s="209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334" t="str">
        <f t="shared" si="2203"/>
        <v>-</v>
      </c>
      <c r="AH2386" s="209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334" t="str">
        <f t="shared" si="2205"/>
        <v>-</v>
      </c>
      <c r="AM2386" s="209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334" t="str">
        <f t="shared" si="2207"/>
        <v>-</v>
      </c>
      <c r="AR2386" s="209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335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335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335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335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335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335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197" t="s">
        <v>2395</v>
      </c>
      <c r="C2387" s="260"/>
      <c r="D2387" s="260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28"/>
      <c r="M2387" s="129"/>
      <c r="N2387" s="130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39" t="str">
        <f t="shared" si="2201"/>
        <v>-</v>
      </c>
      <c r="S2387" s="209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28" t="str">
        <f t="shared" si="2202"/>
        <v>-</v>
      </c>
      <c r="X2387" s="209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334" t="str">
        <f t="shared" si="2229"/>
        <v>-</v>
      </c>
      <c r="AC2387" s="209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334" t="str">
        <f t="shared" si="2203"/>
        <v>-</v>
      </c>
      <c r="AH2387" s="209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334" t="str">
        <f t="shared" si="2205"/>
        <v>-</v>
      </c>
      <c r="AM2387" s="209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334" t="str">
        <f t="shared" si="2207"/>
        <v>-</v>
      </c>
      <c r="AR2387" s="209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335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335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335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335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335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335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197" t="s">
        <v>2396</v>
      </c>
      <c r="C2388" s="260"/>
      <c r="D2388" s="260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28"/>
      <c r="M2388" s="129"/>
      <c r="N2388" s="130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39" t="str">
        <f t="shared" si="2201"/>
        <v>-</v>
      </c>
      <c r="S2388" s="209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28" t="str">
        <f t="shared" si="2202"/>
        <v>-</v>
      </c>
      <c r="X2388" s="209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334" t="str">
        <f t="shared" si="2229"/>
        <v>-</v>
      </c>
      <c r="AC2388" s="209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334" t="str">
        <f t="shared" si="2203"/>
        <v>-</v>
      </c>
      <c r="AH2388" s="209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334" t="str">
        <f t="shared" si="2205"/>
        <v>-</v>
      </c>
      <c r="AM2388" s="209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334" t="str">
        <f t="shared" si="2207"/>
        <v>-</v>
      </c>
      <c r="AR2388" s="209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335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335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335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335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335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335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197" t="s">
        <v>2397</v>
      </c>
      <c r="C2389" s="260"/>
      <c r="D2389" s="260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28"/>
      <c r="M2389" s="129"/>
      <c r="N2389" s="130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39" t="str">
        <f t="shared" si="2201"/>
        <v>-</v>
      </c>
      <c r="S2389" s="209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28" t="str">
        <f t="shared" si="2202"/>
        <v>-</v>
      </c>
      <c r="X2389" s="209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334" t="str">
        <f t="shared" si="2229"/>
        <v>-</v>
      </c>
      <c r="AC2389" s="209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334" t="str">
        <f t="shared" si="2203"/>
        <v>-</v>
      </c>
      <c r="AH2389" s="209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334" t="str">
        <f t="shared" si="2205"/>
        <v>-</v>
      </c>
      <c r="AM2389" s="209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334" t="str">
        <f t="shared" si="2207"/>
        <v>-</v>
      </c>
      <c r="AR2389" s="209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335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335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335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335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335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335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197" t="s">
        <v>2398</v>
      </c>
      <c r="C2390" s="260"/>
      <c r="D2390" s="260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28"/>
      <c r="M2390" s="129"/>
      <c r="N2390" s="130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39" t="str">
        <f t="shared" si="2201"/>
        <v>-</v>
      </c>
      <c r="S2390" s="209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28" t="str">
        <f t="shared" si="2202"/>
        <v>-</v>
      </c>
      <c r="X2390" s="209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334" t="str">
        <f t="shared" si="2229"/>
        <v>-</v>
      </c>
      <c r="AC2390" s="209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334" t="str">
        <f t="shared" si="2203"/>
        <v>-</v>
      </c>
      <c r="AH2390" s="209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334" t="str">
        <f t="shared" si="2205"/>
        <v>-</v>
      </c>
      <c r="AM2390" s="209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334" t="str">
        <f t="shared" si="2207"/>
        <v>-</v>
      </c>
      <c r="AR2390" s="209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335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335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335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335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335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335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197" t="s">
        <v>2399</v>
      </c>
      <c r="C2391" s="260"/>
      <c r="D2391" s="260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28"/>
      <c r="M2391" s="129"/>
      <c r="N2391" s="130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39" t="str">
        <f t="shared" si="2201"/>
        <v>-</v>
      </c>
      <c r="S2391" s="209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28" t="str">
        <f t="shared" si="2202"/>
        <v>-</v>
      </c>
      <c r="X2391" s="209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334" t="str">
        <f t="shared" si="2229"/>
        <v>-</v>
      </c>
      <c r="AC2391" s="209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334" t="str">
        <f t="shared" si="2203"/>
        <v>-</v>
      </c>
      <c r="AH2391" s="209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334" t="str">
        <f t="shared" si="2205"/>
        <v>-</v>
      </c>
      <c r="AM2391" s="209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334" t="str">
        <f t="shared" si="2207"/>
        <v>-</v>
      </c>
      <c r="AR2391" s="209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335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335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335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335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335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335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197" t="s">
        <v>2400</v>
      </c>
      <c r="C2392" s="260"/>
      <c r="D2392" s="260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28"/>
      <c r="M2392" s="129"/>
      <c r="N2392" s="130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39" t="str">
        <f t="shared" si="2201"/>
        <v>-</v>
      </c>
      <c r="S2392" s="209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28" t="str">
        <f t="shared" si="2202"/>
        <v>-</v>
      </c>
      <c r="X2392" s="209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334" t="str">
        <f t="shared" si="2229"/>
        <v>-</v>
      </c>
      <c r="AC2392" s="209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334" t="str">
        <f t="shared" si="2203"/>
        <v>-</v>
      </c>
      <c r="AH2392" s="209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334" t="str">
        <f t="shared" si="2205"/>
        <v>-</v>
      </c>
      <c r="AM2392" s="209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334" t="str">
        <f t="shared" si="2207"/>
        <v>-</v>
      </c>
      <c r="AR2392" s="209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335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335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335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335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335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335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197" t="s">
        <v>2401</v>
      </c>
      <c r="C2393" s="260"/>
      <c r="D2393" s="260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28"/>
      <c r="M2393" s="129"/>
      <c r="N2393" s="130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39" t="str">
        <f t="shared" si="2201"/>
        <v>-</v>
      </c>
      <c r="S2393" s="209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28" t="str">
        <f t="shared" si="2202"/>
        <v>-</v>
      </c>
      <c r="X2393" s="209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334" t="str">
        <f t="shared" si="2229"/>
        <v>-</v>
      </c>
      <c r="AC2393" s="209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334" t="str">
        <f t="shared" si="2203"/>
        <v>-</v>
      </c>
      <c r="AH2393" s="209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334" t="str">
        <f t="shared" si="2205"/>
        <v>-</v>
      </c>
      <c r="AM2393" s="209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334" t="str">
        <f t="shared" si="2207"/>
        <v>-</v>
      </c>
      <c r="AR2393" s="209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335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335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335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335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335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335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197" t="s">
        <v>2402</v>
      </c>
      <c r="C2394" s="260"/>
      <c r="D2394" s="260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28"/>
      <c r="M2394" s="129"/>
      <c r="N2394" s="130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39" t="str">
        <f t="shared" si="2201"/>
        <v>-</v>
      </c>
      <c r="S2394" s="209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28" t="str">
        <f t="shared" si="2202"/>
        <v>-</v>
      </c>
      <c r="X2394" s="209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334" t="str">
        <f t="shared" si="2229"/>
        <v>-</v>
      </c>
      <c r="AC2394" s="209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334" t="str">
        <f t="shared" si="2203"/>
        <v>-</v>
      </c>
      <c r="AH2394" s="209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334" t="str">
        <f t="shared" si="2205"/>
        <v>-</v>
      </c>
      <c r="AM2394" s="209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334" t="str">
        <f t="shared" si="2207"/>
        <v>-</v>
      </c>
      <c r="AR2394" s="209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335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335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335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335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335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335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197" t="s">
        <v>2403</v>
      </c>
      <c r="C2395" s="260"/>
      <c r="D2395" s="260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28"/>
      <c r="M2395" s="129"/>
      <c r="N2395" s="130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39" t="str">
        <f t="shared" si="2201"/>
        <v>-</v>
      </c>
      <c r="S2395" s="209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28" t="str">
        <f t="shared" si="2202"/>
        <v>-</v>
      </c>
      <c r="X2395" s="209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334" t="str">
        <f t="shared" si="2229"/>
        <v>-</v>
      </c>
      <c r="AC2395" s="209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334" t="str">
        <f t="shared" si="2203"/>
        <v>-</v>
      </c>
      <c r="AH2395" s="209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334" t="str">
        <f t="shared" si="2205"/>
        <v>-</v>
      </c>
      <c r="AM2395" s="209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334" t="str">
        <f t="shared" si="2207"/>
        <v>-</v>
      </c>
      <c r="AR2395" s="209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335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335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335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335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335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335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197" t="s">
        <v>2404</v>
      </c>
      <c r="C2396" s="260"/>
      <c r="D2396" s="260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28"/>
      <c r="M2396" s="129"/>
      <c r="N2396" s="130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39" t="str">
        <f t="shared" si="2201"/>
        <v>-</v>
      </c>
      <c r="S2396" s="209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28" t="str">
        <f t="shared" si="2202"/>
        <v>-</v>
      </c>
      <c r="X2396" s="209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334" t="str">
        <f t="shared" si="2229"/>
        <v>-</v>
      </c>
      <c r="AC2396" s="209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334" t="str">
        <f t="shared" si="2203"/>
        <v>-</v>
      </c>
      <c r="AH2396" s="209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334" t="str">
        <f t="shared" si="2205"/>
        <v>-</v>
      </c>
      <c r="AM2396" s="209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334" t="str">
        <f t="shared" si="2207"/>
        <v>-</v>
      </c>
      <c r="AR2396" s="209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335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335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335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335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335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335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197" t="s">
        <v>2405</v>
      </c>
      <c r="C2397" s="260"/>
      <c r="D2397" s="260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28"/>
      <c r="M2397" s="129"/>
      <c r="N2397" s="130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39" t="str">
        <f t="shared" si="2201"/>
        <v>-</v>
      </c>
      <c r="S2397" s="209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28" t="str">
        <f t="shared" si="2202"/>
        <v>-</v>
      </c>
      <c r="X2397" s="209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334" t="str">
        <f t="shared" si="2229"/>
        <v>-</v>
      </c>
      <c r="AC2397" s="209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334" t="str">
        <f t="shared" si="2203"/>
        <v>-</v>
      </c>
      <c r="AH2397" s="209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334" t="str">
        <f t="shared" si="2205"/>
        <v>-</v>
      </c>
      <c r="AM2397" s="209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334" t="str">
        <f t="shared" si="2207"/>
        <v>-</v>
      </c>
      <c r="AR2397" s="209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335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335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335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335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335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335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197" t="s">
        <v>2406</v>
      </c>
      <c r="C2398" s="260"/>
      <c r="D2398" s="260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28"/>
      <c r="M2398" s="129"/>
      <c r="N2398" s="130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39" t="str">
        <f t="shared" si="2201"/>
        <v>-</v>
      </c>
      <c r="S2398" s="209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28" t="str">
        <f t="shared" si="2202"/>
        <v>-</v>
      </c>
      <c r="X2398" s="209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334" t="str">
        <f t="shared" si="2229"/>
        <v>-</v>
      </c>
      <c r="AC2398" s="209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334" t="str">
        <f t="shared" si="2203"/>
        <v>-</v>
      </c>
      <c r="AH2398" s="209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334" t="str">
        <f t="shared" si="2205"/>
        <v>-</v>
      </c>
      <c r="AM2398" s="209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334" t="str">
        <f t="shared" si="2207"/>
        <v>-</v>
      </c>
      <c r="AR2398" s="209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335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335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335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335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335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335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197" t="s">
        <v>2407</v>
      </c>
      <c r="C2399" s="260"/>
      <c r="D2399" s="260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28"/>
      <c r="M2399" s="129"/>
      <c r="N2399" s="130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39" t="str">
        <f t="shared" si="2201"/>
        <v>-</v>
      </c>
      <c r="S2399" s="209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28" t="str">
        <f t="shared" si="2202"/>
        <v>-</v>
      </c>
      <c r="X2399" s="209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334" t="str">
        <f t="shared" si="2229"/>
        <v>-</v>
      </c>
      <c r="AC2399" s="209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334" t="str">
        <f t="shared" si="2203"/>
        <v>-</v>
      </c>
      <c r="AH2399" s="209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334" t="str">
        <f t="shared" si="2205"/>
        <v>-</v>
      </c>
      <c r="AM2399" s="209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334" t="str">
        <f t="shared" si="2207"/>
        <v>-</v>
      </c>
      <c r="AR2399" s="209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335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335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335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335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335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335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197" t="s">
        <v>2408</v>
      </c>
      <c r="C2400" s="260"/>
      <c r="D2400" s="260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28"/>
      <c r="M2400" s="129"/>
      <c r="N2400" s="130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39" t="str">
        <f t="shared" si="2201"/>
        <v>-</v>
      </c>
      <c r="S2400" s="209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28" t="str">
        <f t="shared" si="2202"/>
        <v>-</v>
      </c>
      <c r="X2400" s="209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334" t="str">
        <f t="shared" si="2229"/>
        <v>-</v>
      </c>
      <c r="AC2400" s="209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334" t="str">
        <f t="shared" si="2203"/>
        <v>-</v>
      </c>
      <c r="AH2400" s="209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334" t="str">
        <f t="shared" si="2205"/>
        <v>-</v>
      </c>
      <c r="AM2400" s="209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334" t="str">
        <f t="shared" si="2207"/>
        <v>-</v>
      </c>
      <c r="AR2400" s="209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335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335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335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335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335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335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197" t="s">
        <v>2409</v>
      </c>
      <c r="C2401" s="260"/>
      <c r="D2401" s="260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28"/>
      <c r="M2401" s="129"/>
      <c r="N2401" s="130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39" t="str">
        <f t="shared" si="2201"/>
        <v>-</v>
      </c>
      <c r="S2401" s="209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28" t="str">
        <f t="shared" si="2202"/>
        <v>-</v>
      </c>
      <c r="X2401" s="209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334" t="str">
        <f t="shared" si="2229"/>
        <v>-</v>
      </c>
      <c r="AC2401" s="209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334" t="str">
        <f t="shared" si="2203"/>
        <v>-</v>
      </c>
      <c r="AH2401" s="209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334" t="str">
        <f t="shared" si="2205"/>
        <v>-</v>
      </c>
      <c r="AM2401" s="209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334" t="str">
        <f t="shared" si="2207"/>
        <v>-</v>
      </c>
      <c r="AR2401" s="209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335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335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335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335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335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335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197" t="s">
        <v>2410</v>
      </c>
      <c r="C2402" s="260"/>
      <c r="D2402" s="260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28"/>
      <c r="M2402" s="129"/>
      <c r="N2402" s="130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39" t="str">
        <f t="shared" si="2201"/>
        <v>-</v>
      </c>
      <c r="S2402" s="209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28" t="str">
        <f t="shared" si="2202"/>
        <v>-</v>
      </c>
      <c r="X2402" s="209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334" t="str">
        <f t="shared" si="2229"/>
        <v>-</v>
      </c>
      <c r="AC2402" s="209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334" t="str">
        <f t="shared" si="2203"/>
        <v>-</v>
      </c>
      <c r="AH2402" s="209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334" t="str">
        <f t="shared" si="2205"/>
        <v>-</v>
      </c>
      <c r="AM2402" s="209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334" t="str">
        <f t="shared" si="2207"/>
        <v>-</v>
      </c>
      <c r="AR2402" s="209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335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335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335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335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335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335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197" t="s">
        <v>2411</v>
      </c>
      <c r="C2403" s="260"/>
      <c r="D2403" s="260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28"/>
      <c r="M2403" s="129"/>
      <c r="N2403" s="130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39" t="str">
        <f t="shared" si="2201"/>
        <v>-</v>
      </c>
      <c r="S2403" s="209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28" t="str">
        <f t="shared" si="2202"/>
        <v>-</v>
      </c>
      <c r="X2403" s="209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334" t="str">
        <f t="shared" si="2229"/>
        <v>-</v>
      </c>
      <c r="AC2403" s="209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334" t="str">
        <f t="shared" si="2203"/>
        <v>-</v>
      </c>
      <c r="AH2403" s="209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334" t="str">
        <f t="shared" si="2205"/>
        <v>-</v>
      </c>
      <c r="AM2403" s="209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334" t="str">
        <f t="shared" si="2207"/>
        <v>-</v>
      </c>
      <c r="AR2403" s="209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335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335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335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335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335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335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197" t="s">
        <v>2412</v>
      </c>
      <c r="C2404" s="260"/>
      <c r="D2404" s="260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28"/>
      <c r="M2404" s="129"/>
      <c r="N2404" s="130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39" t="str">
        <f t="shared" ref="R2404:R2467" si="2261">IF(AND($C2404&gt;0,$F2404="Electricité",$D2404&lt;DATEVALUE("30/06/2023")),P2404,"-")</f>
        <v>-</v>
      </c>
      <c r="S2404" s="209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28" t="str">
        <f t="shared" ref="W2404:X2467" si="2262">IF(AND($C2404&gt;0,$F2404="Electricité",$D2404&lt;DATEVALUE("30/06/2023")),U2404,"-")</f>
        <v>-</v>
      </c>
      <c r="X2404" s="209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334" t="str">
        <f t="shared" si="2229"/>
        <v>-</v>
      </c>
      <c r="AC2404" s="209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334" t="str">
        <f t="shared" ref="AG2404:AG2467" si="2263">IF(AND($C2404&gt;0,$F2404="Electricité",$D2404&lt;DATEVALUE("30/06/2023")),AE2404,"-")</f>
        <v>-</v>
      </c>
      <c r="AH2404" s="209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334" t="str">
        <f t="shared" ref="AL2404:AL2467" si="2265">IF(AND($C2404&gt;0,$F2404="Electricité",$D2404&lt;DATEVALUE("30/06/2023")),AJ2404,"-")</f>
        <v>-</v>
      </c>
      <c r="AM2404" s="209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334" t="str">
        <f t="shared" ref="AQ2404:AQ2467" si="2267">IF(AND($C2404&gt;0,$F2404="Electricité",$D2404&lt;DATEVALUE("30/06/2023")),AO2404,"-")</f>
        <v>-</v>
      </c>
      <c r="AR2404" s="209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335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335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335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335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335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335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197" t="s">
        <v>2413</v>
      </c>
      <c r="C2405" s="260"/>
      <c r="D2405" s="260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28"/>
      <c r="M2405" s="129"/>
      <c r="N2405" s="130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39" t="str">
        <f t="shared" si="2261"/>
        <v>-</v>
      </c>
      <c r="S2405" s="209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28" t="str">
        <f t="shared" si="2262"/>
        <v>-</v>
      </c>
      <c r="X2405" s="209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334" t="str">
        <f t="shared" ref="AB2405:AC2468" si="2289">IF(AND($C2405&gt;0,$F2405="Electricité",$D2405&lt;DATEVALUE("30/06/2023")),Z2405,"-")</f>
        <v>-</v>
      </c>
      <c r="AC2405" s="209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334" t="str">
        <f t="shared" si="2263"/>
        <v>-</v>
      </c>
      <c r="AH2405" s="209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334" t="str">
        <f t="shared" si="2265"/>
        <v>-</v>
      </c>
      <c r="AM2405" s="209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334" t="str">
        <f t="shared" si="2267"/>
        <v>-</v>
      </c>
      <c r="AR2405" s="209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335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335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335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335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335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335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197" t="s">
        <v>2414</v>
      </c>
      <c r="C2406" s="260"/>
      <c r="D2406" s="260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28"/>
      <c r="M2406" s="129"/>
      <c r="N2406" s="130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39" t="str">
        <f t="shared" si="2261"/>
        <v>-</v>
      </c>
      <c r="S2406" s="209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28" t="str">
        <f t="shared" si="2262"/>
        <v>-</v>
      </c>
      <c r="X2406" s="209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334" t="str">
        <f t="shared" si="2289"/>
        <v>-</v>
      </c>
      <c r="AC2406" s="209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334" t="str">
        <f t="shared" si="2263"/>
        <v>-</v>
      </c>
      <c r="AH2406" s="209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334" t="str">
        <f t="shared" si="2265"/>
        <v>-</v>
      </c>
      <c r="AM2406" s="209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334" t="str">
        <f t="shared" si="2267"/>
        <v>-</v>
      </c>
      <c r="AR2406" s="209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335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335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335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335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335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335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197" t="s">
        <v>2415</v>
      </c>
      <c r="C2407" s="260"/>
      <c r="D2407" s="260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28"/>
      <c r="M2407" s="129"/>
      <c r="N2407" s="130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39" t="str">
        <f t="shared" si="2261"/>
        <v>-</v>
      </c>
      <c r="S2407" s="209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28" t="str">
        <f t="shared" si="2262"/>
        <v>-</v>
      </c>
      <c r="X2407" s="209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334" t="str">
        <f t="shared" si="2289"/>
        <v>-</v>
      </c>
      <c r="AC2407" s="209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334" t="str">
        <f t="shared" si="2263"/>
        <v>-</v>
      </c>
      <c r="AH2407" s="209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334" t="str">
        <f t="shared" si="2265"/>
        <v>-</v>
      </c>
      <c r="AM2407" s="209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334" t="str">
        <f t="shared" si="2267"/>
        <v>-</v>
      </c>
      <c r="AR2407" s="209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335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335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335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335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335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335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197" t="s">
        <v>2416</v>
      </c>
      <c r="C2408" s="260"/>
      <c r="D2408" s="260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28"/>
      <c r="M2408" s="129"/>
      <c r="N2408" s="130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39" t="str">
        <f t="shared" si="2261"/>
        <v>-</v>
      </c>
      <c r="S2408" s="209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28" t="str">
        <f t="shared" si="2262"/>
        <v>-</v>
      </c>
      <c r="X2408" s="209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334" t="str">
        <f t="shared" si="2289"/>
        <v>-</v>
      </c>
      <c r="AC2408" s="209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334" t="str">
        <f t="shared" si="2263"/>
        <v>-</v>
      </c>
      <c r="AH2408" s="209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334" t="str">
        <f t="shared" si="2265"/>
        <v>-</v>
      </c>
      <c r="AM2408" s="209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334" t="str">
        <f t="shared" si="2267"/>
        <v>-</v>
      </c>
      <c r="AR2408" s="209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335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335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335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335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335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335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197" t="s">
        <v>2417</v>
      </c>
      <c r="C2409" s="260"/>
      <c r="D2409" s="260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28"/>
      <c r="M2409" s="129"/>
      <c r="N2409" s="130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39" t="str">
        <f t="shared" si="2261"/>
        <v>-</v>
      </c>
      <c r="S2409" s="209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28" t="str">
        <f t="shared" si="2262"/>
        <v>-</v>
      </c>
      <c r="X2409" s="209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334" t="str">
        <f t="shared" si="2289"/>
        <v>-</v>
      </c>
      <c r="AC2409" s="209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334" t="str">
        <f t="shared" si="2263"/>
        <v>-</v>
      </c>
      <c r="AH2409" s="209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334" t="str">
        <f t="shared" si="2265"/>
        <v>-</v>
      </c>
      <c r="AM2409" s="209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334" t="str">
        <f t="shared" si="2267"/>
        <v>-</v>
      </c>
      <c r="AR2409" s="209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335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335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335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335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335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335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197" t="s">
        <v>2418</v>
      </c>
      <c r="C2410" s="260"/>
      <c r="D2410" s="260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28"/>
      <c r="M2410" s="129"/>
      <c r="N2410" s="130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39" t="str">
        <f t="shared" si="2261"/>
        <v>-</v>
      </c>
      <c r="S2410" s="209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28" t="str">
        <f t="shared" si="2262"/>
        <v>-</v>
      </c>
      <c r="X2410" s="209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334" t="str">
        <f t="shared" si="2289"/>
        <v>-</v>
      </c>
      <c r="AC2410" s="209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334" t="str">
        <f t="shared" si="2263"/>
        <v>-</v>
      </c>
      <c r="AH2410" s="209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334" t="str">
        <f t="shared" si="2265"/>
        <v>-</v>
      </c>
      <c r="AM2410" s="209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334" t="str">
        <f t="shared" si="2267"/>
        <v>-</v>
      </c>
      <c r="AR2410" s="209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335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335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335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335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335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335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197" t="s">
        <v>2419</v>
      </c>
      <c r="C2411" s="260"/>
      <c r="D2411" s="260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28"/>
      <c r="M2411" s="129"/>
      <c r="N2411" s="130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39" t="str">
        <f t="shared" si="2261"/>
        <v>-</v>
      </c>
      <c r="S2411" s="209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28" t="str">
        <f t="shared" si="2262"/>
        <v>-</v>
      </c>
      <c r="X2411" s="209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334" t="str">
        <f t="shared" si="2289"/>
        <v>-</v>
      </c>
      <c r="AC2411" s="209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334" t="str">
        <f t="shared" si="2263"/>
        <v>-</v>
      </c>
      <c r="AH2411" s="209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334" t="str">
        <f t="shared" si="2265"/>
        <v>-</v>
      </c>
      <c r="AM2411" s="209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334" t="str">
        <f t="shared" si="2267"/>
        <v>-</v>
      </c>
      <c r="AR2411" s="209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335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335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335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335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335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335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197" t="s">
        <v>2420</v>
      </c>
      <c r="C2412" s="260"/>
      <c r="D2412" s="260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28"/>
      <c r="M2412" s="129"/>
      <c r="N2412" s="130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39" t="str">
        <f t="shared" si="2261"/>
        <v>-</v>
      </c>
      <c r="S2412" s="209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28" t="str">
        <f t="shared" si="2262"/>
        <v>-</v>
      </c>
      <c r="X2412" s="209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334" t="str">
        <f t="shared" si="2289"/>
        <v>-</v>
      </c>
      <c r="AC2412" s="209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334" t="str">
        <f t="shared" si="2263"/>
        <v>-</v>
      </c>
      <c r="AH2412" s="209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334" t="str">
        <f t="shared" si="2265"/>
        <v>-</v>
      </c>
      <c r="AM2412" s="209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334" t="str">
        <f t="shared" si="2267"/>
        <v>-</v>
      </c>
      <c r="AR2412" s="209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335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335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335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335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335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335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197" t="s">
        <v>2421</v>
      </c>
      <c r="C2413" s="260"/>
      <c r="D2413" s="260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28"/>
      <c r="M2413" s="129"/>
      <c r="N2413" s="130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39" t="str">
        <f t="shared" si="2261"/>
        <v>-</v>
      </c>
      <c r="S2413" s="209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28" t="str">
        <f t="shared" si="2262"/>
        <v>-</v>
      </c>
      <c r="X2413" s="209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334" t="str">
        <f t="shared" si="2289"/>
        <v>-</v>
      </c>
      <c r="AC2413" s="209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334" t="str">
        <f t="shared" si="2263"/>
        <v>-</v>
      </c>
      <c r="AH2413" s="209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334" t="str">
        <f t="shared" si="2265"/>
        <v>-</v>
      </c>
      <c r="AM2413" s="209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334" t="str">
        <f t="shared" si="2267"/>
        <v>-</v>
      </c>
      <c r="AR2413" s="209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335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335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335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335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335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335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197" t="s">
        <v>2422</v>
      </c>
      <c r="C2414" s="260"/>
      <c r="D2414" s="260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28"/>
      <c r="M2414" s="129"/>
      <c r="N2414" s="130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39" t="str">
        <f t="shared" si="2261"/>
        <v>-</v>
      </c>
      <c r="S2414" s="209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28" t="str">
        <f t="shared" si="2262"/>
        <v>-</v>
      </c>
      <c r="X2414" s="209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334" t="str">
        <f t="shared" si="2289"/>
        <v>-</v>
      </c>
      <c r="AC2414" s="209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334" t="str">
        <f t="shared" si="2263"/>
        <v>-</v>
      </c>
      <c r="AH2414" s="209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334" t="str">
        <f t="shared" si="2265"/>
        <v>-</v>
      </c>
      <c r="AM2414" s="209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334" t="str">
        <f t="shared" si="2267"/>
        <v>-</v>
      </c>
      <c r="AR2414" s="209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335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335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335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335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335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335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197" t="s">
        <v>2423</v>
      </c>
      <c r="C2415" s="260"/>
      <c r="D2415" s="260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28"/>
      <c r="M2415" s="129"/>
      <c r="N2415" s="130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39" t="str">
        <f t="shared" si="2261"/>
        <v>-</v>
      </c>
      <c r="S2415" s="209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28" t="str">
        <f t="shared" si="2262"/>
        <v>-</v>
      </c>
      <c r="X2415" s="209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334" t="str">
        <f t="shared" si="2289"/>
        <v>-</v>
      </c>
      <c r="AC2415" s="209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334" t="str">
        <f t="shared" si="2263"/>
        <v>-</v>
      </c>
      <c r="AH2415" s="209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334" t="str">
        <f t="shared" si="2265"/>
        <v>-</v>
      </c>
      <c r="AM2415" s="209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334" t="str">
        <f t="shared" si="2267"/>
        <v>-</v>
      </c>
      <c r="AR2415" s="209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335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335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335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335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335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335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197" t="s">
        <v>2424</v>
      </c>
      <c r="C2416" s="260"/>
      <c r="D2416" s="260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28"/>
      <c r="M2416" s="129"/>
      <c r="N2416" s="130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39" t="str">
        <f t="shared" si="2261"/>
        <v>-</v>
      </c>
      <c r="S2416" s="209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28" t="str">
        <f t="shared" si="2262"/>
        <v>-</v>
      </c>
      <c r="X2416" s="209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334" t="str">
        <f t="shared" si="2289"/>
        <v>-</v>
      </c>
      <c r="AC2416" s="209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334" t="str">
        <f t="shared" si="2263"/>
        <v>-</v>
      </c>
      <c r="AH2416" s="209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334" t="str">
        <f t="shared" si="2265"/>
        <v>-</v>
      </c>
      <c r="AM2416" s="209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334" t="str">
        <f t="shared" si="2267"/>
        <v>-</v>
      </c>
      <c r="AR2416" s="209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335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335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335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335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335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335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197" t="s">
        <v>2425</v>
      </c>
      <c r="C2417" s="260"/>
      <c r="D2417" s="260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28"/>
      <c r="M2417" s="129"/>
      <c r="N2417" s="130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39" t="str">
        <f t="shared" si="2261"/>
        <v>-</v>
      </c>
      <c r="S2417" s="209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28" t="str">
        <f t="shared" si="2262"/>
        <v>-</v>
      </c>
      <c r="X2417" s="209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334" t="str">
        <f t="shared" si="2289"/>
        <v>-</v>
      </c>
      <c r="AC2417" s="209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334" t="str">
        <f t="shared" si="2263"/>
        <v>-</v>
      </c>
      <c r="AH2417" s="209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334" t="str">
        <f t="shared" si="2265"/>
        <v>-</v>
      </c>
      <c r="AM2417" s="209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334" t="str">
        <f t="shared" si="2267"/>
        <v>-</v>
      </c>
      <c r="AR2417" s="209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335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335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335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335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335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335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197" t="s">
        <v>2426</v>
      </c>
      <c r="C2418" s="260"/>
      <c r="D2418" s="260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28"/>
      <c r="M2418" s="129"/>
      <c r="N2418" s="130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39" t="str">
        <f t="shared" si="2261"/>
        <v>-</v>
      </c>
      <c r="S2418" s="209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28" t="str">
        <f t="shared" si="2262"/>
        <v>-</v>
      </c>
      <c r="X2418" s="209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334" t="str">
        <f t="shared" si="2289"/>
        <v>-</v>
      </c>
      <c r="AC2418" s="209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334" t="str">
        <f t="shared" si="2263"/>
        <v>-</v>
      </c>
      <c r="AH2418" s="209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334" t="str">
        <f t="shared" si="2265"/>
        <v>-</v>
      </c>
      <c r="AM2418" s="209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334" t="str">
        <f t="shared" si="2267"/>
        <v>-</v>
      </c>
      <c r="AR2418" s="209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335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335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335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335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335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335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197" t="s">
        <v>2427</v>
      </c>
      <c r="C2419" s="260"/>
      <c r="D2419" s="260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28"/>
      <c r="M2419" s="129"/>
      <c r="N2419" s="130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39" t="str">
        <f t="shared" si="2261"/>
        <v>-</v>
      </c>
      <c r="S2419" s="209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28" t="str">
        <f t="shared" si="2262"/>
        <v>-</v>
      </c>
      <c r="X2419" s="209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334" t="str">
        <f t="shared" si="2289"/>
        <v>-</v>
      </c>
      <c r="AC2419" s="209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334" t="str">
        <f t="shared" si="2263"/>
        <v>-</v>
      </c>
      <c r="AH2419" s="209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334" t="str">
        <f t="shared" si="2265"/>
        <v>-</v>
      </c>
      <c r="AM2419" s="209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334" t="str">
        <f t="shared" si="2267"/>
        <v>-</v>
      </c>
      <c r="AR2419" s="209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335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335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335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335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335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335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197" t="s">
        <v>2428</v>
      </c>
      <c r="C2420" s="260"/>
      <c r="D2420" s="260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28"/>
      <c r="M2420" s="129"/>
      <c r="N2420" s="130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39" t="str">
        <f t="shared" si="2261"/>
        <v>-</v>
      </c>
      <c r="S2420" s="209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28" t="str">
        <f t="shared" si="2262"/>
        <v>-</v>
      </c>
      <c r="X2420" s="209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334" t="str">
        <f t="shared" si="2289"/>
        <v>-</v>
      </c>
      <c r="AC2420" s="209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334" t="str">
        <f t="shared" si="2263"/>
        <v>-</v>
      </c>
      <c r="AH2420" s="209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334" t="str">
        <f t="shared" si="2265"/>
        <v>-</v>
      </c>
      <c r="AM2420" s="209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334" t="str">
        <f t="shared" si="2267"/>
        <v>-</v>
      </c>
      <c r="AR2420" s="209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335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335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335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335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335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335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197" t="s">
        <v>2429</v>
      </c>
      <c r="C2421" s="260"/>
      <c r="D2421" s="260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28"/>
      <c r="M2421" s="129"/>
      <c r="N2421" s="130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39" t="str">
        <f t="shared" si="2261"/>
        <v>-</v>
      </c>
      <c r="S2421" s="209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28" t="str">
        <f t="shared" si="2262"/>
        <v>-</v>
      </c>
      <c r="X2421" s="209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334" t="str">
        <f t="shared" si="2289"/>
        <v>-</v>
      </c>
      <c r="AC2421" s="209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334" t="str">
        <f t="shared" si="2263"/>
        <v>-</v>
      </c>
      <c r="AH2421" s="209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334" t="str">
        <f t="shared" si="2265"/>
        <v>-</v>
      </c>
      <c r="AM2421" s="209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334" t="str">
        <f t="shared" si="2267"/>
        <v>-</v>
      </c>
      <c r="AR2421" s="209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335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335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335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335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335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335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197" t="s">
        <v>2430</v>
      </c>
      <c r="C2422" s="260"/>
      <c r="D2422" s="260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28"/>
      <c r="M2422" s="129"/>
      <c r="N2422" s="130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39" t="str">
        <f t="shared" si="2261"/>
        <v>-</v>
      </c>
      <c r="S2422" s="209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28" t="str">
        <f t="shared" si="2262"/>
        <v>-</v>
      </c>
      <c r="X2422" s="209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334" t="str">
        <f t="shared" si="2289"/>
        <v>-</v>
      </c>
      <c r="AC2422" s="209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334" t="str">
        <f t="shared" si="2263"/>
        <v>-</v>
      </c>
      <c r="AH2422" s="209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334" t="str">
        <f t="shared" si="2265"/>
        <v>-</v>
      </c>
      <c r="AM2422" s="209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334" t="str">
        <f t="shared" si="2267"/>
        <v>-</v>
      </c>
      <c r="AR2422" s="209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335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335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335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335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335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335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197" t="s">
        <v>2431</v>
      </c>
      <c r="C2423" s="260"/>
      <c r="D2423" s="260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28"/>
      <c r="M2423" s="129"/>
      <c r="N2423" s="130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39" t="str">
        <f t="shared" si="2261"/>
        <v>-</v>
      </c>
      <c r="S2423" s="209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28" t="str">
        <f t="shared" si="2262"/>
        <v>-</v>
      </c>
      <c r="X2423" s="209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334" t="str">
        <f t="shared" si="2289"/>
        <v>-</v>
      </c>
      <c r="AC2423" s="209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334" t="str">
        <f t="shared" si="2263"/>
        <v>-</v>
      </c>
      <c r="AH2423" s="209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334" t="str">
        <f t="shared" si="2265"/>
        <v>-</v>
      </c>
      <c r="AM2423" s="209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334" t="str">
        <f t="shared" si="2267"/>
        <v>-</v>
      </c>
      <c r="AR2423" s="209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335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335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335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335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335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335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197" t="s">
        <v>2432</v>
      </c>
      <c r="C2424" s="260"/>
      <c r="D2424" s="260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28"/>
      <c r="M2424" s="129"/>
      <c r="N2424" s="130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39" t="str">
        <f t="shared" si="2261"/>
        <v>-</v>
      </c>
      <c r="S2424" s="209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28" t="str">
        <f t="shared" si="2262"/>
        <v>-</v>
      </c>
      <c r="X2424" s="209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334" t="str">
        <f t="shared" si="2289"/>
        <v>-</v>
      </c>
      <c r="AC2424" s="209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334" t="str">
        <f t="shared" si="2263"/>
        <v>-</v>
      </c>
      <c r="AH2424" s="209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334" t="str">
        <f t="shared" si="2265"/>
        <v>-</v>
      </c>
      <c r="AM2424" s="209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334" t="str">
        <f t="shared" si="2267"/>
        <v>-</v>
      </c>
      <c r="AR2424" s="209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335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335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335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335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335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335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197" t="s">
        <v>2433</v>
      </c>
      <c r="C2425" s="260"/>
      <c r="D2425" s="260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28"/>
      <c r="M2425" s="129"/>
      <c r="N2425" s="130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39" t="str">
        <f t="shared" si="2261"/>
        <v>-</v>
      </c>
      <c r="S2425" s="209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28" t="str">
        <f t="shared" si="2262"/>
        <v>-</v>
      </c>
      <c r="X2425" s="209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334" t="str">
        <f t="shared" si="2289"/>
        <v>-</v>
      </c>
      <c r="AC2425" s="209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334" t="str">
        <f t="shared" si="2263"/>
        <v>-</v>
      </c>
      <c r="AH2425" s="209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334" t="str">
        <f t="shared" si="2265"/>
        <v>-</v>
      </c>
      <c r="AM2425" s="209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334" t="str">
        <f t="shared" si="2267"/>
        <v>-</v>
      </c>
      <c r="AR2425" s="209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335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335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335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335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335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335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197" t="s">
        <v>2434</v>
      </c>
      <c r="C2426" s="260"/>
      <c r="D2426" s="260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28"/>
      <c r="M2426" s="129"/>
      <c r="N2426" s="130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39" t="str">
        <f t="shared" si="2261"/>
        <v>-</v>
      </c>
      <c r="S2426" s="209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28" t="str">
        <f t="shared" si="2262"/>
        <v>-</v>
      </c>
      <c r="X2426" s="209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334" t="str">
        <f t="shared" si="2289"/>
        <v>-</v>
      </c>
      <c r="AC2426" s="209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334" t="str">
        <f t="shared" si="2263"/>
        <v>-</v>
      </c>
      <c r="AH2426" s="209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334" t="str">
        <f t="shared" si="2265"/>
        <v>-</v>
      </c>
      <c r="AM2426" s="209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334" t="str">
        <f t="shared" si="2267"/>
        <v>-</v>
      </c>
      <c r="AR2426" s="209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335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335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335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335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335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335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197" t="s">
        <v>2435</v>
      </c>
      <c r="C2427" s="260"/>
      <c r="D2427" s="260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28"/>
      <c r="M2427" s="129"/>
      <c r="N2427" s="130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39" t="str">
        <f t="shared" si="2261"/>
        <v>-</v>
      </c>
      <c r="S2427" s="209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28" t="str">
        <f t="shared" si="2262"/>
        <v>-</v>
      </c>
      <c r="X2427" s="209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334" t="str">
        <f t="shared" si="2289"/>
        <v>-</v>
      </c>
      <c r="AC2427" s="209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334" t="str">
        <f t="shared" si="2263"/>
        <v>-</v>
      </c>
      <c r="AH2427" s="209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334" t="str">
        <f t="shared" si="2265"/>
        <v>-</v>
      </c>
      <c r="AM2427" s="209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334" t="str">
        <f t="shared" si="2267"/>
        <v>-</v>
      </c>
      <c r="AR2427" s="209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335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335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335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335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335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335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197" t="s">
        <v>2436</v>
      </c>
      <c r="C2428" s="260"/>
      <c r="D2428" s="260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28"/>
      <c r="M2428" s="129"/>
      <c r="N2428" s="130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39" t="str">
        <f t="shared" si="2261"/>
        <v>-</v>
      </c>
      <c r="S2428" s="209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28" t="str">
        <f t="shared" si="2262"/>
        <v>-</v>
      </c>
      <c r="X2428" s="209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334" t="str">
        <f t="shared" si="2289"/>
        <v>-</v>
      </c>
      <c r="AC2428" s="209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334" t="str">
        <f t="shared" si="2263"/>
        <v>-</v>
      </c>
      <c r="AH2428" s="209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334" t="str">
        <f t="shared" si="2265"/>
        <v>-</v>
      </c>
      <c r="AM2428" s="209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334" t="str">
        <f t="shared" si="2267"/>
        <v>-</v>
      </c>
      <c r="AR2428" s="209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335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335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335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335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335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335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197" t="s">
        <v>2437</v>
      </c>
      <c r="C2429" s="260"/>
      <c r="D2429" s="260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28"/>
      <c r="M2429" s="129"/>
      <c r="N2429" s="130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39" t="str">
        <f t="shared" si="2261"/>
        <v>-</v>
      </c>
      <c r="S2429" s="209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28" t="str">
        <f t="shared" si="2262"/>
        <v>-</v>
      </c>
      <c r="X2429" s="209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334" t="str">
        <f t="shared" si="2289"/>
        <v>-</v>
      </c>
      <c r="AC2429" s="209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334" t="str">
        <f t="shared" si="2263"/>
        <v>-</v>
      </c>
      <c r="AH2429" s="209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334" t="str">
        <f t="shared" si="2265"/>
        <v>-</v>
      </c>
      <c r="AM2429" s="209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334" t="str">
        <f t="shared" si="2267"/>
        <v>-</v>
      </c>
      <c r="AR2429" s="209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335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335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335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335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335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335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197" t="s">
        <v>2438</v>
      </c>
      <c r="C2430" s="260"/>
      <c r="D2430" s="260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28"/>
      <c r="M2430" s="129"/>
      <c r="N2430" s="130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39" t="str">
        <f t="shared" si="2261"/>
        <v>-</v>
      </c>
      <c r="S2430" s="209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28" t="str">
        <f t="shared" si="2262"/>
        <v>-</v>
      </c>
      <c r="X2430" s="209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334" t="str">
        <f t="shared" si="2289"/>
        <v>-</v>
      </c>
      <c r="AC2430" s="209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334" t="str">
        <f t="shared" si="2263"/>
        <v>-</v>
      </c>
      <c r="AH2430" s="209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334" t="str">
        <f t="shared" si="2265"/>
        <v>-</v>
      </c>
      <c r="AM2430" s="209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334" t="str">
        <f t="shared" si="2267"/>
        <v>-</v>
      </c>
      <c r="AR2430" s="209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335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335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335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335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335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335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197" t="s">
        <v>2439</v>
      </c>
      <c r="C2431" s="260"/>
      <c r="D2431" s="260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28"/>
      <c r="M2431" s="129"/>
      <c r="N2431" s="130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39" t="str">
        <f t="shared" si="2261"/>
        <v>-</v>
      </c>
      <c r="S2431" s="209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28" t="str">
        <f t="shared" si="2262"/>
        <v>-</v>
      </c>
      <c r="X2431" s="209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334" t="str">
        <f t="shared" si="2289"/>
        <v>-</v>
      </c>
      <c r="AC2431" s="209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334" t="str">
        <f t="shared" si="2263"/>
        <v>-</v>
      </c>
      <c r="AH2431" s="209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334" t="str">
        <f t="shared" si="2265"/>
        <v>-</v>
      </c>
      <c r="AM2431" s="209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334" t="str">
        <f t="shared" si="2267"/>
        <v>-</v>
      </c>
      <c r="AR2431" s="209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335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335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335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335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335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335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197" t="s">
        <v>2440</v>
      </c>
      <c r="C2432" s="260"/>
      <c r="D2432" s="260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28"/>
      <c r="M2432" s="129"/>
      <c r="N2432" s="130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39" t="str">
        <f t="shared" si="2261"/>
        <v>-</v>
      </c>
      <c r="S2432" s="209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28" t="str">
        <f t="shared" si="2262"/>
        <v>-</v>
      </c>
      <c r="X2432" s="209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334" t="str">
        <f t="shared" si="2289"/>
        <v>-</v>
      </c>
      <c r="AC2432" s="209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334" t="str">
        <f t="shared" si="2263"/>
        <v>-</v>
      </c>
      <c r="AH2432" s="209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334" t="str">
        <f t="shared" si="2265"/>
        <v>-</v>
      </c>
      <c r="AM2432" s="209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334" t="str">
        <f t="shared" si="2267"/>
        <v>-</v>
      </c>
      <c r="AR2432" s="209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335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335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335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335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335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335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197" t="s">
        <v>2441</v>
      </c>
      <c r="C2433" s="260"/>
      <c r="D2433" s="260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28"/>
      <c r="M2433" s="129"/>
      <c r="N2433" s="130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39" t="str">
        <f t="shared" si="2261"/>
        <v>-</v>
      </c>
      <c r="S2433" s="209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28" t="str">
        <f t="shared" si="2262"/>
        <v>-</v>
      </c>
      <c r="X2433" s="209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334" t="str">
        <f t="shared" si="2289"/>
        <v>-</v>
      </c>
      <c r="AC2433" s="209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334" t="str">
        <f t="shared" si="2263"/>
        <v>-</v>
      </c>
      <c r="AH2433" s="209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334" t="str">
        <f t="shared" si="2265"/>
        <v>-</v>
      </c>
      <c r="AM2433" s="209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334" t="str">
        <f t="shared" si="2267"/>
        <v>-</v>
      </c>
      <c r="AR2433" s="209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335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335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335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335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335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335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197" t="s">
        <v>2442</v>
      </c>
      <c r="C2434" s="260"/>
      <c r="D2434" s="260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28"/>
      <c r="M2434" s="129"/>
      <c r="N2434" s="130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39" t="str">
        <f t="shared" si="2261"/>
        <v>-</v>
      </c>
      <c r="S2434" s="209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28" t="str">
        <f t="shared" si="2262"/>
        <v>-</v>
      </c>
      <c r="X2434" s="209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334" t="str">
        <f t="shared" si="2289"/>
        <v>-</v>
      </c>
      <c r="AC2434" s="209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334" t="str">
        <f t="shared" si="2263"/>
        <v>-</v>
      </c>
      <c r="AH2434" s="209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334" t="str">
        <f t="shared" si="2265"/>
        <v>-</v>
      </c>
      <c r="AM2434" s="209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334" t="str">
        <f t="shared" si="2267"/>
        <v>-</v>
      </c>
      <c r="AR2434" s="209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335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335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335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335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335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335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197" t="s">
        <v>2443</v>
      </c>
      <c r="C2435" s="260"/>
      <c r="D2435" s="260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28"/>
      <c r="M2435" s="129"/>
      <c r="N2435" s="130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39" t="str">
        <f t="shared" si="2261"/>
        <v>-</v>
      </c>
      <c r="S2435" s="209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28" t="str">
        <f t="shared" si="2262"/>
        <v>-</v>
      </c>
      <c r="X2435" s="209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334" t="str">
        <f t="shared" si="2289"/>
        <v>-</v>
      </c>
      <c r="AC2435" s="209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334" t="str">
        <f t="shared" si="2263"/>
        <v>-</v>
      </c>
      <c r="AH2435" s="209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334" t="str">
        <f t="shared" si="2265"/>
        <v>-</v>
      </c>
      <c r="AM2435" s="209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334" t="str">
        <f t="shared" si="2267"/>
        <v>-</v>
      </c>
      <c r="AR2435" s="209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335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335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335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335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335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335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197" t="s">
        <v>2444</v>
      </c>
      <c r="C2436" s="260"/>
      <c r="D2436" s="260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28"/>
      <c r="M2436" s="129"/>
      <c r="N2436" s="130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39" t="str">
        <f t="shared" si="2261"/>
        <v>-</v>
      </c>
      <c r="S2436" s="209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28" t="str">
        <f t="shared" si="2262"/>
        <v>-</v>
      </c>
      <c r="X2436" s="209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334" t="str">
        <f t="shared" si="2289"/>
        <v>-</v>
      </c>
      <c r="AC2436" s="209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334" t="str">
        <f t="shared" si="2263"/>
        <v>-</v>
      </c>
      <c r="AH2436" s="209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334" t="str">
        <f t="shared" si="2265"/>
        <v>-</v>
      </c>
      <c r="AM2436" s="209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334" t="str">
        <f t="shared" si="2267"/>
        <v>-</v>
      </c>
      <c r="AR2436" s="209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335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335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335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335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335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335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197" t="s">
        <v>2445</v>
      </c>
      <c r="C2437" s="260"/>
      <c r="D2437" s="260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28"/>
      <c r="M2437" s="129"/>
      <c r="N2437" s="130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39" t="str">
        <f t="shared" si="2261"/>
        <v>-</v>
      </c>
      <c r="S2437" s="209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28" t="str">
        <f t="shared" si="2262"/>
        <v>-</v>
      </c>
      <c r="X2437" s="209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334" t="str">
        <f t="shared" si="2289"/>
        <v>-</v>
      </c>
      <c r="AC2437" s="209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334" t="str">
        <f t="shared" si="2263"/>
        <v>-</v>
      </c>
      <c r="AH2437" s="209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334" t="str">
        <f t="shared" si="2265"/>
        <v>-</v>
      </c>
      <c r="AM2437" s="209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334" t="str">
        <f t="shared" si="2267"/>
        <v>-</v>
      </c>
      <c r="AR2437" s="209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335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335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335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335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335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335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197" t="s">
        <v>2446</v>
      </c>
      <c r="C2438" s="260"/>
      <c r="D2438" s="260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28"/>
      <c r="M2438" s="129"/>
      <c r="N2438" s="130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39" t="str">
        <f t="shared" si="2261"/>
        <v>-</v>
      </c>
      <c r="S2438" s="209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28" t="str">
        <f t="shared" si="2262"/>
        <v>-</v>
      </c>
      <c r="X2438" s="209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334" t="str">
        <f t="shared" si="2289"/>
        <v>-</v>
      </c>
      <c r="AC2438" s="209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334" t="str">
        <f t="shared" si="2263"/>
        <v>-</v>
      </c>
      <c r="AH2438" s="209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334" t="str">
        <f t="shared" si="2265"/>
        <v>-</v>
      </c>
      <c r="AM2438" s="209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334" t="str">
        <f t="shared" si="2267"/>
        <v>-</v>
      </c>
      <c r="AR2438" s="209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335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335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335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335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335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335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197" t="s">
        <v>2447</v>
      </c>
      <c r="C2439" s="260"/>
      <c r="D2439" s="260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28"/>
      <c r="M2439" s="129"/>
      <c r="N2439" s="130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39" t="str">
        <f t="shared" si="2261"/>
        <v>-</v>
      </c>
      <c r="S2439" s="209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28" t="str">
        <f t="shared" si="2262"/>
        <v>-</v>
      </c>
      <c r="X2439" s="209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334" t="str">
        <f t="shared" si="2289"/>
        <v>-</v>
      </c>
      <c r="AC2439" s="209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334" t="str">
        <f t="shared" si="2263"/>
        <v>-</v>
      </c>
      <c r="AH2439" s="209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334" t="str">
        <f t="shared" si="2265"/>
        <v>-</v>
      </c>
      <c r="AM2439" s="209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334" t="str">
        <f t="shared" si="2267"/>
        <v>-</v>
      </c>
      <c r="AR2439" s="209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335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335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335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335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335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335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197" t="s">
        <v>2448</v>
      </c>
      <c r="C2440" s="260"/>
      <c r="D2440" s="260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28"/>
      <c r="M2440" s="129"/>
      <c r="N2440" s="130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39" t="str">
        <f t="shared" si="2261"/>
        <v>-</v>
      </c>
      <c r="S2440" s="209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28" t="str">
        <f t="shared" si="2262"/>
        <v>-</v>
      </c>
      <c r="X2440" s="209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334" t="str">
        <f t="shared" si="2289"/>
        <v>-</v>
      </c>
      <c r="AC2440" s="209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334" t="str">
        <f t="shared" si="2263"/>
        <v>-</v>
      </c>
      <c r="AH2440" s="209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334" t="str">
        <f t="shared" si="2265"/>
        <v>-</v>
      </c>
      <c r="AM2440" s="209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334" t="str">
        <f t="shared" si="2267"/>
        <v>-</v>
      </c>
      <c r="AR2440" s="209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335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335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335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335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335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335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197" t="s">
        <v>2449</v>
      </c>
      <c r="C2441" s="260"/>
      <c r="D2441" s="260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28"/>
      <c r="M2441" s="129"/>
      <c r="N2441" s="130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39" t="str">
        <f t="shared" si="2261"/>
        <v>-</v>
      </c>
      <c r="S2441" s="209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28" t="str">
        <f t="shared" si="2262"/>
        <v>-</v>
      </c>
      <c r="X2441" s="209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334" t="str">
        <f t="shared" si="2289"/>
        <v>-</v>
      </c>
      <c r="AC2441" s="209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334" t="str">
        <f t="shared" si="2263"/>
        <v>-</v>
      </c>
      <c r="AH2441" s="209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334" t="str">
        <f t="shared" si="2265"/>
        <v>-</v>
      </c>
      <c r="AM2441" s="209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334" t="str">
        <f t="shared" si="2267"/>
        <v>-</v>
      </c>
      <c r="AR2441" s="209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335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335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335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335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335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335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197" t="s">
        <v>2450</v>
      </c>
      <c r="C2442" s="260"/>
      <c r="D2442" s="260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28"/>
      <c r="M2442" s="129"/>
      <c r="N2442" s="130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39" t="str">
        <f t="shared" si="2261"/>
        <v>-</v>
      </c>
      <c r="S2442" s="209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28" t="str">
        <f t="shared" si="2262"/>
        <v>-</v>
      </c>
      <c r="X2442" s="209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334" t="str">
        <f t="shared" si="2289"/>
        <v>-</v>
      </c>
      <c r="AC2442" s="209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334" t="str">
        <f t="shared" si="2263"/>
        <v>-</v>
      </c>
      <c r="AH2442" s="209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334" t="str">
        <f t="shared" si="2265"/>
        <v>-</v>
      </c>
      <c r="AM2442" s="209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334" t="str">
        <f t="shared" si="2267"/>
        <v>-</v>
      </c>
      <c r="AR2442" s="209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335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335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335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335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335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335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197" t="s">
        <v>2451</v>
      </c>
      <c r="C2443" s="260"/>
      <c r="D2443" s="260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28"/>
      <c r="M2443" s="129"/>
      <c r="N2443" s="130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39" t="str">
        <f t="shared" si="2261"/>
        <v>-</v>
      </c>
      <c r="S2443" s="209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28" t="str">
        <f t="shared" si="2262"/>
        <v>-</v>
      </c>
      <c r="X2443" s="209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334" t="str">
        <f t="shared" si="2289"/>
        <v>-</v>
      </c>
      <c r="AC2443" s="209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334" t="str">
        <f t="shared" si="2263"/>
        <v>-</v>
      </c>
      <c r="AH2443" s="209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334" t="str">
        <f t="shared" si="2265"/>
        <v>-</v>
      </c>
      <c r="AM2443" s="209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334" t="str">
        <f t="shared" si="2267"/>
        <v>-</v>
      </c>
      <c r="AR2443" s="209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335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335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335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335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335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335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197" t="s">
        <v>2452</v>
      </c>
      <c r="C2444" s="260"/>
      <c r="D2444" s="260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28"/>
      <c r="M2444" s="129"/>
      <c r="N2444" s="130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39" t="str">
        <f t="shared" si="2261"/>
        <v>-</v>
      </c>
      <c r="S2444" s="209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28" t="str">
        <f t="shared" si="2262"/>
        <v>-</v>
      </c>
      <c r="X2444" s="209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334" t="str">
        <f t="shared" si="2289"/>
        <v>-</v>
      </c>
      <c r="AC2444" s="209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334" t="str">
        <f t="shared" si="2263"/>
        <v>-</v>
      </c>
      <c r="AH2444" s="209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334" t="str">
        <f t="shared" si="2265"/>
        <v>-</v>
      </c>
      <c r="AM2444" s="209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334" t="str">
        <f t="shared" si="2267"/>
        <v>-</v>
      </c>
      <c r="AR2444" s="209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335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335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335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335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335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335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197" t="s">
        <v>2453</v>
      </c>
      <c r="C2445" s="260"/>
      <c r="D2445" s="260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28"/>
      <c r="M2445" s="129"/>
      <c r="N2445" s="130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39" t="str">
        <f t="shared" si="2261"/>
        <v>-</v>
      </c>
      <c r="S2445" s="209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28" t="str">
        <f t="shared" si="2262"/>
        <v>-</v>
      </c>
      <c r="X2445" s="209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334" t="str">
        <f t="shared" si="2289"/>
        <v>-</v>
      </c>
      <c r="AC2445" s="209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334" t="str">
        <f t="shared" si="2263"/>
        <v>-</v>
      </c>
      <c r="AH2445" s="209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334" t="str">
        <f t="shared" si="2265"/>
        <v>-</v>
      </c>
      <c r="AM2445" s="209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334" t="str">
        <f t="shared" si="2267"/>
        <v>-</v>
      </c>
      <c r="AR2445" s="209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335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335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335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335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335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335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197" t="s">
        <v>2454</v>
      </c>
      <c r="C2446" s="260"/>
      <c r="D2446" s="260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28"/>
      <c r="M2446" s="129"/>
      <c r="N2446" s="130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39" t="str">
        <f t="shared" si="2261"/>
        <v>-</v>
      </c>
      <c r="S2446" s="209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28" t="str">
        <f t="shared" si="2262"/>
        <v>-</v>
      </c>
      <c r="X2446" s="209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334" t="str">
        <f t="shared" si="2289"/>
        <v>-</v>
      </c>
      <c r="AC2446" s="209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334" t="str">
        <f t="shared" si="2263"/>
        <v>-</v>
      </c>
      <c r="AH2446" s="209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334" t="str">
        <f t="shared" si="2265"/>
        <v>-</v>
      </c>
      <c r="AM2446" s="209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334" t="str">
        <f t="shared" si="2267"/>
        <v>-</v>
      </c>
      <c r="AR2446" s="209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335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335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335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335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335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335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197" t="s">
        <v>2455</v>
      </c>
      <c r="C2447" s="260"/>
      <c r="D2447" s="260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28"/>
      <c r="M2447" s="129"/>
      <c r="N2447" s="130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39" t="str">
        <f t="shared" si="2261"/>
        <v>-</v>
      </c>
      <c r="S2447" s="209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28" t="str">
        <f t="shared" si="2262"/>
        <v>-</v>
      </c>
      <c r="X2447" s="209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334" t="str">
        <f t="shared" si="2289"/>
        <v>-</v>
      </c>
      <c r="AC2447" s="209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334" t="str">
        <f t="shared" si="2263"/>
        <v>-</v>
      </c>
      <c r="AH2447" s="209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334" t="str">
        <f t="shared" si="2265"/>
        <v>-</v>
      </c>
      <c r="AM2447" s="209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334" t="str">
        <f t="shared" si="2267"/>
        <v>-</v>
      </c>
      <c r="AR2447" s="209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335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335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335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335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335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335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197" t="s">
        <v>2456</v>
      </c>
      <c r="C2448" s="260"/>
      <c r="D2448" s="260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28"/>
      <c r="M2448" s="129"/>
      <c r="N2448" s="130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39" t="str">
        <f t="shared" si="2261"/>
        <v>-</v>
      </c>
      <c r="S2448" s="209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28" t="str">
        <f t="shared" si="2262"/>
        <v>-</v>
      </c>
      <c r="X2448" s="209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334" t="str">
        <f t="shared" si="2289"/>
        <v>-</v>
      </c>
      <c r="AC2448" s="209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334" t="str">
        <f t="shared" si="2263"/>
        <v>-</v>
      </c>
      <c r="AH2448" s="209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334" t="str">
        <f t="shared" si="2265"/>
        <v>-</v>
      </c>
      <c r="AM2448" s="209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334" t="str">
        <f t="shared" si="2267"/>
        <v>-</v>
      </c>
      <c r="AR2448" s="209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335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335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335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335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335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335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197" t="s">
        <v>2457</v>
      </c>
      <c r="C2449" s="260"/>
      <c r="D2449" s="260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28"/>
      <c r="M2449" s="129"/>
      <c r="N2449" s="130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39" t="str">
        <f t="shared" si="2261"/>
        <v>-</v>
      </c>
      <c r="S2449" s="209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28" t="str">
        <f t="shared" si="2262"/>
        <v>-</v>
      </c>
      <c r="X2449" s="209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334" t="str">
        <f t="shared" si="2289"/>
        <v>-</v>
      </c>
      <c r="AC2449" s="209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334" t="str">
        <f t="shared" si="2263"/>
        <v>-</v>
      </c>
      <c r="AH2449" s="209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334" t="str">
        <f t="shared" si="2265"/>
        <v>-</v>
      </c>
      <c r="AM2449" s="209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334" t="str">
        <f t="shared" si="2267"/>
        <v>-</v>
      </c>
      <c r="AR2449" s="209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335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335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335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335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335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335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197" t="s">
        <v>2458</v>
      </c>
      <c r="C2450" s="260"/>
      <c r="D2450" s="260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28"/>
      <c r="M2450" s="129"/>
      <c r="N2450" s="130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39" t="str">
        <f t="shared" si="2261"/>
        <v>-</v>
      </c>
      <c r="S2450" s="209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28" t="str">
        <f t="shared" si="2262"/>
        <v>-</v>
      </c>
      <c r="X2450" s="209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334" t="str">
        <f t="shared" si="2289"/>
        <v>-</v>
      </c>
      <c r="AC2450" s="209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334" t="str">
        <f t="shared" si="2263"/>
        <v>-</v>
      </c>
      <c r="AH2450" s="209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334" t="str">
        <f t="shared" si="2265"/>
        <v>-</v>
      </c>
      <c r="AM2450" s="209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334" t="str">
        <f t="shared" si="2267"/>
        <v>-</v>
      </c>
      <c r="AR2450" s="209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335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335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335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335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335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335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197" t="s">
        <v>2459</v>
      </c>
      <c r="C2451" s="260"/>
      <c r="D2451" s="260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28"/>
      <c r="M2451" s="129"/>
      <c r="N2451" s="130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39" t="str">
        <f t="shared" si="2261"/>
        <v>-</v>
      </c>
      <c r="S2451" s="209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28" t="str">
        <f t="shared" si="2262"/>
        <v>-</v>
      </c>
      <c r="X2451" s="209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334" t="str">
        <f t="shared" si="2289"/>
        <v>-</v>
      </c>
      <c r="AC2451" s="209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334" t="str">
        <f t="shared" si="2263"/>
        <v>-</v>
      </c>
      <c r="AH2451" s="209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334" t="str">
        <f t="shared" si="2265"/>
        <v>-</v>
      </c>
      <c r="AM2451" s="209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334" t="str">
        <f t="shared" si="2267"/>
        <v>-</v>
      </c>
      <c r="AR2451" s="209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335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335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335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335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335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335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197" t="s">
        <v>2460</v>
      </c>
      <c r="C2452" s="260"/>
      <c r="D2452" s="260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28"/>
      <c r="M2452" s="129"/>
      <c r="N2452" s="130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39" t="str">
        <f t="shared" si="2261"/>
        <v>-</v>
      </c>
      <c r="S2452" s="209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28" t="str">
        <f t="shared" si="2262"/>
        <v>-</v>
      </c>
      <c r="X2452" s="209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334" t="str">
        <f t="shared" si="2289"/>
        <v>-</v>
      </c>
      <c r="AC2452" s="209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334" t="str">
        <f t="shared" si="2263"/>
        <v>-</v>
      </c>
      <c r="AH2452" s="209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334" t="str">
        <f t="shared" si="2265"/>
        <v>-</v>
      </c>
      <c r="AM2452" s="209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334" t="str">
        <f t="shared" si="2267"/>
        <v>-</v>
      </c>
      <c r="AR2452" s="209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335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335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335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335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335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335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197" t="s">
        <v>2461</v>
      </c>
      <c r="C2453" s="260"/>
      <c r="D2453" s="260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28"/>
      <c r="M2453" s="129"/>
      <c r="N2453" s="130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39" t="str">
        <f t="shared" si="2261"/>
        <v>-</v>
      </c>
      <c r="S2453" s="209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28" t="str">
        <f t="shared" si="2262"/>
        <v>-</v>
      </c>
      <c r="X2453" s="209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334" t="str">
        <f t="shared" si="2289"/>
        <v>-</v>
      </c>
      <c r="AC2453" s="209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334" t="str">
        <f t="shared" si="2263"/>
        <v>-</v>
      </c>
      <c r="AH2453" s="209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334" t="str">
        <f t="shared" si="2265"/>
        <v>-</v>
      </c>
      <c r="AM2453" s="209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334" t="str">
        <f t="shared" si="2267"/>
        <v>-</v>
      </c>
      <c r="AR2453" s="209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335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335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335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335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335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335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197" t="s">
        <v>2462</v>
      </c>
      <c r="C2454" s="260"/>
      <c r="D2454" s="260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28"/>
      <c r="M2454" s="129"/>
      <c r="N2454" s="130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39" t="str">
        <f t="shared" si="2261"/>
        <v>-</v>
      </c>
      <c r="S2454" s="209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28" t="str">
        <f t="shared" si="2262"/>
        <v>-</v>
      </c>
      <c r="X2454" s="209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334" t="str">
        <f t="shared" si="2289"/>
        <v>-</v>
      </c>
      <c r="AC2454" s="209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334" t="str">
        <f t="shared" si="2263"/>
        <v>-</v>
      </c>
      <c r="AH2454" s="209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334" t="str">
        <f t="shared" si="2265"/>
        <v>-</v>
      </c>
      <c r="AM2454" s="209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334" t="str">
        <f t="shared" si="2267"/>
        <v>-</v>
      </c>
      <c r="AR2454" s="209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335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335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335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335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335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335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197" t="s">
        <v>2463</v>
      </c>
      <c r="C2455" s="260"/>
      <c r="D2455" s="260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28"/>
      <c r="M2455" s="129"/>
      <c r="N2455" s="130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39" t="str">
        <f t="shared" si="2261"/>
        <v>-</v>
      </c>
      <c r="S2455" s="209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28" t="str">
        <f t="shared" si="2262"/>
        <v>-</v>
      </c>
      <c r="X2455" s="209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334" t="str">
        <f t="shared" si="2289"/>
        <v>-</v>
      </c>
      <c r="AC2455" s="209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334" t="str">
        <f t="shared" si="2263"/>
        <v>-</v>
      </c>
      <c r="AH2455" s="209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334" t="str">
        <f t="shared" si="2265"/>
        <v>-</v>
      </c>
      <c r="AM2455" s="209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334" t="str">
        <f t="shared" si="2267"/>
        <v>-</v>
      </c>
      <c r="AR2455" s="209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335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335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335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335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335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335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197" t="s">
        <v>2464</v>
      </c>
      <c r="C2456" s="260"/>
      <c r="D2456" s="260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28"/>
      <c r="M2456" s="129"/>
      <c r="N2456" s="130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39" t="str">
        <f t="shared" si="2261"/>
        <v>-</v>
      </c>
      <c r="S2456" s="209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28" t="str">
        <f t="shared" si="2262"/>
        <v>-</v>
      </c>
      <c r="X2456" s="209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334" t="str">
        <f t="shared" si="2289"/>
        <v>-</v>
      </c>
      <c r="AC2456" s="209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334" t="str">
        <f t="shared" si="2263"/>
        <v>-</v>
      </c>
      <c r="AH2456" s="209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334" t="str">
        <f t="shared" si="2265"/>
        <v>-</v>
      </c>
      <c r="AM2456" s="209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334" t="str">
        <f t="shared" si="2267"/>
        <v>-</v>
      </c>
      <c r="AR2456" s="209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335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335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335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335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335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335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197" t="s">
        <v>2465</v>
      </c>
      <c r="C2457" s="260"/>
      <c r="D2457" s="260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28"/>
      <c r="M2457" s="129"/>
      <c r="N2457" s="130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39" t="str">
        <f t="shared" si="2261"/>
        <v>-</v>
      </c>
      <c r="S2457" s="209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28" t="str">
        <f t="shared" si="2262"/>
        <v>-</v>
      </c>
      <c r="X2457" s="209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334" t="str">
        <f t="shared" si="2289"/>
        <v>-</v>
      </c>
      <c r="AC2457" s="209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334" t="str">
        <f t="shared" si="2263"/>
        <v>-</v>
      </c>
      <c r="AH2457" s="209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334" t="str">
        <f t="shared" si="2265"/>
        <v>-</v>
      </c>
      <c r="AM2457" s="209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334" t="str">
        <f t="shared" si="2267"/>
        <v>-</v>
      </c>
      <c r="AR2457" s="209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335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335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335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335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335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335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197" t="s">
        <v>2466</v>
      </c>
      <c r="C2458" s="260"/>
      <c r="D2458" s="260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28"/>
      <c r="M2458" s="129"/>
      <c r="N2458" s="130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39" t="str">
        <f t="shared" si="2261"/>
        <v>-</v>
      </c>
      <c r="S2458" s="209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28" t="str">
        <f t="shared" si="2262"/>
        <v>-</v>
      </c>
      <c r="X2458" s="209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334" t="str">
        <f t="shared" si="2289"/>
        <v>-</v>
      </c>
      <c r="AC2458" s="209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334" t="str">
        <f t="shared" si="2263"/>
        <v>-</v>
      </c>
      <c r="AH2458" s="209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334" t="str">
        <f t="shared" si="2265"/>
        <v>-</v>
      </c>
      <c r="AM2458" s="209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334" t="str">
        <f t="shared" si="2267"/>
        <v>-</v>
      </c>
      <c r="AR2458" s="209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335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335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335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335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335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335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197" t="s">
        <v>2467</v>
      </c>
      <c r="C2459" s="260"/>
      <c r="D2459" s="260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28"/>
      <c r="M2459" s="129"/>
      <c r="N2459" s="130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39" t="str">
        <f t="shared" si="2261"/>
        <v>-</v>
      </c>
      <c r="S2459" s="209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28" t="str">
        <f t="shared" si="2262"/>
        <v>-</v>
      </c>
      <c r="X2459" s="209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334" t="str">
        <f t="shared" si="2289"/>
        <v>-</v>
      </c>
      <c r="AC2459" s="209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334" t="str">
        <f t="shared" si="2263"/>
        <v>-</v>
      </c>
      <c r="AH2459" s="209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334" t="str">
        <f t="shared" si="2265"/>
        <v>-</v>
      </c>
      <c r="AM2459" s="209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334" t="str">
        <f t="shared" si="2267"/>
        <v>-</v>
      </c>
      <c r="AR2459" s="209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335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335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335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335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335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335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197" t="s">
        <v>2468</v>
      </c>
      <c r="C2460" s="260"/>
      <c r="D2460" s="260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28"/>
      <c r="M2460" s="129"/>
      <c r="N2460" s="130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39" t="str">
        <f t="shared" si="2261"/>
        <v>-</v>
      </c>
      <c r="S2460" s="209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28" t="str">
        <f t="shared" si="2262"/>
        <v>-</v>
      </c>
      <c r="X2460" s="209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334" t="str">
        <f t="shared" si="2289"/>
        <v>-</v>
      </c>
      <c r="AC2460" s="209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334" t="str">
        <f t="shared" si="2263"/>
        <v>-</v>
      </c>
      <c r="AH2460" s="209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334" t="str">
        <f t="shared" si="2265"/>
        <v>-</v>
      </c>
      <c r="AM2460" s="209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334" t="str">
        <f t="shared" si="2267"/>
        <v>-</v>
      </c>
      <c r="AR2460" s="209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335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335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335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335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335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335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197" t="s">
        <v>2469</v>
      </c>
      <c r="C2461" s="260"/>
      <c r="D2461" s="260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28"/>
      <c r="M2461" s="129"/>
      <c r="N2461" s="130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39" t="str">
        <f t="shared" si="2261"/>
        <v>-</v>
      </c>
      <c r="S2461" s="209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28" t="str">
        <f t="shared" si="2262"/>
        <v>-</v>
      </c>
      <c r="X2461" s="209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334" t="str">
        <f t="shared" si="2289"/>
        <v>-</v>
      </c>
      <c r="AC2461" s="209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334" t="str">
        <f t="shared" si="2263"/>
        <v>-</v>
      </c>
      <c r="AH2461" s="209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334" t="str">
        <f t="shared" si="2265"/>
        <v>-</v>
      </c>
      <c r="AM2461" s="209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334" t="str">
        <f t="shared" si="2267"/>
        <v>-</v>
      </c>
      <c r="AR2461" s="209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335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335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335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335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335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335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197" t="s">
        <v>2470</v>
      </c>
      <c r="C2462" s="260"/>
      <c r="D2462" s="260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28"/>
      <c r="M2462" s="129"/>
      <c r="N2462" s="130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39" t="str">
        <f t="shared" si="2261"/>
        <v>-</v>
      </c>
      <c r="S2462" s="209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28" t="str">
        <f t="shared" si="2262"/>
        <v>-</v>
      </c>
      <c r="X2462" s="209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334" t="str">
        <f t="shared" si="2289"/>
        <v>-</v>
      </c>
      <c r="AC2462" s="209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334" t="str">
        <f t="shared" si="2263"/>
        <v>-</v>
      </c>
      <c r="AH2462" s="209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334" t="str">
        <f t="shared" si="2265"/>
        <v>-</v>
      </c>
      <c r="AM2462" s="209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334" t="str">
        <f t="shared" si="2267"/>
        <v>-</v>
      </c>
      <c r="AR2462" s="209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335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335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335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335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335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335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197" t="s">
        <v>2471</v>
      </c>
      <c r="C2463" s="260"/>
      <c r="D2463" s="260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28"/>
      <c r="M2463" s="129"/>
      <c r="N2463" s="130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39" t="str">
        <f t="shared" si="2261"/>
        <v>-</v>
      </c>
      <c r="S2463" s="209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28" t="str">
        <f t="shared" si="2262"/>
        <v>-</v>
      </c>
      <c r="X2463" s="209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334" t="str">
        <f t="shared" si="2289"/>
        <v>-</v>
      </c>
      <c r="AC2463" s="209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334" t="str">
        <f t="shared" si="2263"/>
        <v>-</v>
      </c>
      <c r="AH2463" s="209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334" t="str">
        <f t="shared" si="2265"/>
        <v>-</v>
      </c>
      <c r="AM2463" s="209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334" t="str">
        <f t="shared" si="2267"/>
        <v>-</v>
      </c>
      <c r="AR2463" s="209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335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335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335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335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335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335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197" t="s">
        <v>2472</v>
      </c>
      <c r="C2464" s="260"/>
      <c r="D2464" s="260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28"/>
      <c r="M2464" s="129"/>
      <c r="N2464" s="130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39" t="str">
        <f t="shared" si="2261"/>
        <v>-</v>
      </c>
      <c r="S2464" s="209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28" t="str">
        <f t="shared" si="2262"/>
        <v>-</v>
      </c>
      <c r="X2464" s="209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334" t="str">
        <f t="shared" si="2289"/>
        <v>-</v>
      </c>
      <c r="AC2464" s="209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334" t="str">
        <f t="shared" si="2263"/>
        <v>-</v>
      </c>
      <c r="AH2464" s="209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334" t="str">
        <f t="shared" si="2265"/>
        <v>-</v>
      </c>
      <c r="AM2464" s="209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334" t="str">
        <f t="shared" si="2267"/>
        <v>-</v>
      </c>
      <c r="AR2464" s="209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335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335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335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335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335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335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197" t="s">
        <v>2473</v>
      </c>
      <c r="C2465" s="260"/>
      <c r="D2465" s="260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28"/>
      <c r="M2465" s="129"/>
      <c r="N2465" s="130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39" t="str">
        <f t="shared" si="2261"/>
        <v>-</v>
      </c>
      <c r="S2465" s="209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28" t="str">
        <f t="shared" si="2262"/>
        <v>-</v>
      </c>
      <c r="X2465" s="209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334" t="str">
        <f t="shared" si="2289"/>
        <v>-</v>
      </c>
      <c r="AC2465" s="209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334" t="str">
        <f t="shared" si="2263"/>
        <v>-</v>
      </c>
      <c r="AH2465" s="209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334" t="str">
        <f t="shared" si="2265"/>
        <v>-</v>
      </c>
      <c r="AM2465" s="209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334" t="str">
        <f t="shared" si="2267"/>
        <v>-</v>
      </c>
      <c r="AR2465" s="209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335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335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335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335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335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335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197" t="s">
        <v>2474</v>
      </c>
      <c r="C2466" s="260"/>
      <c r="D2466" s="260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28"/>
      <c r="M2466" s="129"/>
      <c r="N2466" s="130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39" t="str">
        <f t="shared" si="2261"/>
        <v>-</v>
      </c>
      <c r="S2466" s="209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28" t="str">
        <f t="shared" si="2262"/>
        <v>-</v>
      </c>
      <c r="X2466" s="209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334" t="str">
        <f t="shared" si="2289"/>
        <v>-</v>
      </c>
      <c r="AC2466" s="209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334" t="str">
        <f t="shared" si="2263"/>
        <v>-</v>
      </c>
      <c r="AH2466" s="209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334" t="str">
        <f t="shared" si="2265"/>
        <v>-</v>
      </c>
      <c r="AM2466" s="209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334" t="str">
        <f t="shared" si="2267"/>
        <v>-</v>
      </c>
      <c r="AR2466" s="209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335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335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335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335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335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335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197" t="s">
        <v>2475</v>
      </c>
      <c r="C2467" s="260"/>
      <c r="D2467" s="260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28"/>
      <c r="M2467" s="129"/>
      <c r="N2467" s="130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39" t="str">
        <f t="shared" si="2261"/>
        <v>-</v>
      </c>
      <c r="S2467" s="209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28" t="str">
        <f t="shared" si="2262"/>
        <v>-</v>
      </c>
      <c r="X2467" s="209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334" t="str">
        <f t="shared" si="2289"/>
        <v>-</v>
      </c>
      <c r="AC2467" s="209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334" t="str">
        <f t="shared" si="2263"/>
        <v>-</v>
      </c>
      <c r="AH2467" s="209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334" t="str">
        <f t="shared" si="2265"/>
        <v>-</v>
      </c>
      <c r="AM2467" s="209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334" t="str">
        <f t="shared" si="2267"/>
        <v>-</v>
      </c>
      <c r="AR2467" s="209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335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335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335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335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335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335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197" t="s">
        <v>2476</v>
      </c>
      <c r="C2468" s="260"/>
      <c r="D2468" s="260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28"/>
      <c r="M2468" s="129"/>
      <c r="N2468" s="130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39" t="str">
        <f t="shared" ref="R2468:R2531" si="2321">IF(AND($C2468&gt;0,$F2468="Electricité",$D2468&lt;DATEVALUE("30/06/2023")),P2468,"-")</f>
        <v>-</v>
      </c>
      <c r="S2468" s="209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28" t="str">
        <f t="shared" ref="W2468:X2531" si="2322">IF(AND($C2468&gt;0,$F2468="Electricité",$D2468&lt;DATEVALUE("30/06/2023")),U2468,"-")</f>
        <v>-</v>
      </c>
      <c r="X2468" s="209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334" t="str">
        <f t="shared" si="2289"/>
        <v>-</v>
      </c>
      <c r="AC2468" s="209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334" t="str">
        <f t="shared" ref="AG2468:AG2531" si="2323">IF(AND($C2468&gt;0,$F2468="Electricité",$D2468&lt;DATEVALUE("30/06/2023")),AE2468,"-")</f>
        <v>-</v>
      </c>
      <c r="AH2468" s="209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334" t="str">
        <f t="shared" ref="AL2468:AL2531" si="2325">IF(AND($C2468&gt;0,$F2468="Electricité",$D2468&lt;DATEVALUE("30/06/2023")),AJ2468,"-")</f>
        <v>-</v>
      </c>
      <c r="AM2468" s="209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334" t="str">
        <f t="shared" ref="AQ2468:AQ2531" si="2327">IF(AND($C2468&gt;0,$F2468="Electricité",$D2468&lt;DATEVALUE("30/06/2023")),AO2468,"-")</f>
        <v>-</v>
      </c>
      <c r="AR2468" s="209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335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335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335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335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335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335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197" t="s">
        <v>2477</v>
      </c>
      <c r="C2469" s="260"/>
      <c r="D2469" s="260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28"/>
      <c r="M2469" s="129"/>
      <c r="N2469" s="130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39" t="str">
        <f t="shared" si="2321"/>
        <v>-</v>
      </c>
      <c r="S2469" s="209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28" t="str">
        <f t="shared" si="2322"/>
        <v>-</v>
      </c>
      <c r="X2469" s="209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334" t="str">
        <f t="shared" ref="AB2469:AC2532" si="2349">IF(AND($C2469&gt;0,$F2469="Electricité",$D2469&lt;DATEVALUE("30/06/2023")),Z2469,"-")</f>
        <v>-</v>
      </c>
      <c r="AC2469" s="209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334" t="str">
        <f t="shared" si="2323"/>
        <v>-</v>
      </c>
      <c r="AH2469" s="209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334" t="str">
        <f t="shared" si="2325"/>
        <v>-</v>
      </c>
      <c r="AM2469" s="209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334" t="str">
        <f t="shared" si="2327"/>
        <v>-</v>
      </c>
      <c r="AR2469" s="209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335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335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335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335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335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335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197" t="s">
        <v>2478</v>
      </c>
      <c r="C2470" s="260"/>
      <c r="D2470" s="260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28"/>
      <c r="M2470" s="129"/>
      <c r="N2470" s="130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39" t="str">
        <f t="shared" si="2321"/>
        <v>-</v>
      </c>
      <c r="S2470" s="209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28" t="str">
        <f t="shared" si="2322"/>
        <v>-</v>
      </c>
      <c r="X2470" s="209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334" t="str">
        <f t="shared" si="2349"/>
        <v>-</v>
      </c>
      <c r="AC2470" s="209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334" t="str">
        <f t="shared" si="2323"/>
        <v>-</v>
      </c>
      <c r="AH2470" s="209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334" t="str">
        <f t="shared" si="2325"/>
        <v>-</v>
      </c>
      <c r="AM2470" s="209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334" t="str">
        <f t="shared" si="2327"/>
        <v>-</v>
      </c>
      <c r="AR2470" s="209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335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335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335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335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335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335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197" t="s">
        <v>2479</v>
      </c>
      <c r="C2471" s="260"/>
      <c r="D2471" s="260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28"/>
      <c r="M2471" s="129"/>
      <c r="N2471" s="130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39" t="str">
        <f t="shared" si="2321"/>
        <v>-</v>
      </c>
      <c r="S2471" s="209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28" t="str">
        <f t="shared" si="2322"/>
        <v>-</v>
      </c>
      <c r="X2471" s="209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334" t="str">
        <f t="shared" si="2349"/>
        <v>-</v>
      </c>
      <c r="AC2471" s="209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334" t="str">
        <f t="shared" si="2323"/>
        <v>-</v>
      </c>
      <c r="AH2471" s="209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334" t="str">
        <f t="shared" si="2325"/>
        <v>-</v>
      </c>
      <c r="AM2471" s="209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334" t="str">
        <f t="shared" si="2327"/>
        <v>-</v>
      </c>
      <c r="AR2471" s="209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335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335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335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335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335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335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197" t="s">
        <v>2480</v>
      </c>
      <c r="C2472" s="260"/>
      <c r="D2472" s="260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28"/>
      <c r="M2472" s="129"/>
      <c r="N2472" s="130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39" t="str">
        <f t="shared" si="2321"/>
        <v>-</v>
      </c>
      <c r="S2472" s="209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28" t="str">
        <f t="shared" si="2322"/>
        <v>-</v>
      </c>
      <c r="X2472" s="209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334" t="str">
        <f t="shared" si="2349"/>
        <v>-</v>
      </c>
      <c r="AC2472" s="209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334" t="str">
        <f t="shared" si="2323"/>
        <v>-</v>
      </c>
      <c r="AH2472" s="209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334" t="str">
        <f t="shared" si="2325"/>
        <v>-</v>
      </c>
      <c r="AM2472" s="209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334" t="str">
        <f t="shared" si="2327"/>
        <v>-</v>
      </c>
      <c r="AR2472" s="209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335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335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335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335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335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335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197" t="s">
        <v>2481</v>
      </c>
      <c r="C2473" s="260"/>
      <c r="D2473" s="260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28"/>
      <c r="M2473" s="129"/>
      <c r="N2473" s="130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39" t="str">
        <f t="shared" si="2321"/>
        <v>-</v>
      </c>
      <c r="S2473" s="209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28" t="str">
        <f t="shared" si="2322"/>
        <v>-</v>
      </c>
      <c r="X2473" s="209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334" t="str">
        <f t="shared" si="2349"/>
        <v>-</v>
      </c>
      <c r="AC2473" s="209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334" t="str">
        <f t="shared" si="2323"/>
        <v>-</v>
      </c>
      <c r="AH2473" s="209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334" t="str">
        <f t="shared" si="2325"/>
        <v>-</v>
      </c>
      <c r="AM2473" s="209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334" t="str">
        <f t="shared" si="2327"/>
        <v>-</v>
      </c>
      <c r="AR2473" s="209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335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335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335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335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335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335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197" t="s">
        <v>2482</v>
      </c>
      <c r="C2474" s="260"/>
      <c r="D2474" s="260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28"/>
      <c r="M2474" s="129"/>
      <c r="N2474" s="130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39" t="str">
        <f t="shared" si="2321"/>
        <v>-</v>
      </c>
      <c r="S2474" s="209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28" t="str">
        <f t="shared" si="2322"/>
        <v>-</v>
      </c>
      <c r="X2474" s="209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334" t="str">
        <f t="shared" si="2349"/>
        <v>-</v>
      </c>
      <c r="AC2474" s="209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334" t="str">
        <f t="shared" si="2323"/>
        <v>-</v>
      </c>
      <c r="AH2474" s="209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334" t="str">
        <f t="shared" si="2325"/>
        <v>-</v>
      </c>
      <c r="AM2474" s="209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334" t="str">
        <f t="shared" si="2327"/>
        <v>-</v>
      </c>
      <c r="AR2474" s="209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335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335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335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335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335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335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197" t="s">
        <v>2483</v>
      </c>
      <c r="C2475" s="260"/>
      <c r="D2475" s="260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28"/>
      <c r="M2475" s="129"/>
      <c r="N2475" s="130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39" t="str">
        <f t="shared" si="2321"/>
        <v>-</v>
      </c>
      <c r="S2475" s="209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28" t="str">
        <f t="shared" si="2322"/>
        <v>-</v>
      </c>
      <c r="X2475" s="209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334" t="str">
        <f t="shared" si="2349"/>
        <v>-</v>
      </c>
      <c r="AC2475" s="209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334" t="str">
        <f t="shared" si="2323"/>
        <v>-</v>
      </c>
      <c r="AH2475" s="209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334" t="str">
        <f t="shared" si="2325"/>
        <v>-</v>
      </c>
      <c r="AM2475" s="209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334" t="str">
        <f t="shared" si="2327"/>
        <v>-</v>
      </c>
      <c r="AR2475" s="209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335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335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335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335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335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335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197" t="s">
        <v>2484</v>
      </c>
      <c r="C2476" s="260"/>
      <c r="D2476" s="260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28"/>
      <c r="M2476" s="129"/>
      <c r="N2476" s="130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39" t="str">
        <f t="shared" si="2321"/>
        <v>-</v>
      </c>
      <c r="S2476" s="209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28" t="str">
        <f t="shared" si="2322"/>
        <v>-</v>
      </c>
      <c r="X2476" s="209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334" t="str">
        <f t="shared" si="2349"/>
        <v>-</v>
      </c>
      <c r="AC2476" s="209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334" t="str">
        <f t="shared" si="2323"/>
        <v>-</v>
      </c>
      <c r="AH2476" s="209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334" t="str">
        <f t="shared" si="2325"/>
        <v>-</v>
      </c>
      <c r="AM2476" s="209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334" t="str">
        <f t="shared" si="2327"/>
        <v>-</v>
      </c>
      <c r="AR2476" s="209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335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335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335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335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335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335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197" t="s">
        <v>2485</v>
      </c>
      <c r="C2477" s="260"/>
      <c r="D2477" s="260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28"/>
      <c r="M2477" s="129"/>
      <c r="N2477" s="130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39" t="str">
        <f t="shared" si="2321"/>
        <v>-</v>
      </c>
      <c r="S2477" s="209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28" t="str">
        <f t="shared" si="2322"/>
        <v>-</v>
      </c>
      <c r="X2477" s="209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334" t="str">
        <f t="shared" si="2349"/>
        <v>-</v>
      </c>
      <c r="AC2477" s="209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334" t="str">
        <f t="shared" si="2323"/>
        <v>-</v>
      </c>
      <c r="AH2477" s="209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334" t="str">
        <f t="shared" si="2325"/>
        <v>-</v>
      </c>
      <c r="AM2477" s="209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334" t="str">
        <f t="shared" si="2327"/>
        <v>-</v>
      </c>
      <c r="AR2477" s="209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335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335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335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335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335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335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197" t="s">
        <v>2486</v>
      </c>
      <c r="C2478" s="260"/>
      <c r="D2478" s="260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28"/>
      <c r="M2478" s="129"/>
      <c r="N2478" s="130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39" t="str">
        <f t="shared" si="2321"/>
        <v>-</v>
      </c>
      <c r="S2478" s="209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28" t="str">
        <f t="shared" si="2322"/>
        <v>-</v>
      </c>
      <c r="X2478" s="209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334" t="str">
        <f t="shared" si="2349"/>
        <v>-</v>
      </c>
      <c r="AC2478" s="209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334" t="str">
        <f t="shared" si="2323"/>
        <v>-</v>
      </c>
      <c r="AH2478" s="209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334" t="str">
        <f t="shared" si="2325"/>
        <v>-</v>
      </c>
      <c r="AM2478" s="209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334" t="str">
        <f t="shared" si="2327"/>
        <v>-</v>
      </c>
      <c r="AR2478" s="209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335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335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335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335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335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335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197" t="s">
        <v>2487</v>
      </c>
      <c r="C2479" s="260"/>
      <c r="D2479" s="260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28"/>
      <c r="M2479" s="129"/>
      <c r="N2479" s="130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39" t="str">
        <f t="shared" si="2321"/>
        <v>-</v>
      </c>
      <c r="S2479" s="209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28" t="str">
        <f t="shared" si="2322"/>
        <v>-</v>
      </c>
      <c r="X2479" s="209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334" t="str">
        <f t="shared" si="2349"/>
        <v>-</v>
      </c>
      <c r="AC2479" s="209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334" t="str">
        <f t="shared" si="2323"/>
        <v>-</v>
      </c>
      <c r="AH2479" s="209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334" t="str">
        <f t="shared" si="2325"/>
        <v>-</v>
      </c>
      <c r="AM2479" s="209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334" t="str">
        <f t="shared" si="2327"/>
        <v>-</v>
      </c>
      <c r="AR2479" s="209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335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335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335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335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335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335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197" t="s">
        <v>2488</v>
      </c>
      <c r="C2480" s="260"/>
      <c r="D2480" s="260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28"/>
      <c r="M2480" s="129"/>
      <c r="N2480" s="130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39" t="str">
        <f t="shared" si="2321"/>
        <v>-</v>
      </c>
      <c r="S2480" s="209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28" t="str">
        <f t="shared" si="2322"/>
        <v>-</v>
      </c>
      <c r="X2480" s="209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334" t="str">
        <f t="shared" si="2349"/>
        <v>-</v>
      </c>
      <c r="AC2480" s="209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334" t="str">
        <f t="shared" si="2323"/>
        <v>-</v>
      </c>
      <c r="AH2480" s="209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334" t="str">
        <f t="shared" si="2325"/>
        <v>-</v>
      </c>
      <c r="AM2480" s="209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334" t="str">
        <f t="shared" si="2327"/>
        <v>-</v>
      </c>
      <c r="AR2480" s="209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335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335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335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335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335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335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197" t="s">
        <v>2489</v>
      </c>
      <c r="C2481" s="260"/>
      <c r="D2481" s="260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28"/>
      <c r="M2481" s="129"/>
      <c r="N2481" s="130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39" t="str">
        <f t="shared" si="2321"/>
        <v>-</v>
      </c>
      <c r="S2481" s="209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28" t="str">
        <f t="shared" si="2322"/>
        <v>-</v>
      </c>
      <c r="X2481" s="209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334" t="str">
        <f t="shared" si="2349"/>
        <v>-</v>
      </c>
      <c r="AC2481" s="209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334" t="str">
        <f t="shared" si="2323"/>
        <v>-</v>
      </c>
      <c r="AH2481" s="209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334" t="str">
        <f t="shared" si="2325"/>
        <v>-</v>
      </c>
      <c r="AM2481" s="209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334" t="str">
        <f t="shared" si="2327"/>
        <v>-</v>
      </c>
      <c r="AR2481" s="209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335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335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335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335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335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335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197" t="s">
        <v>2490</v>
      </c>
      <c r="C2482" s="260"/>
      <c r="D2482" s="260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28"/>
      <c r="M2482" s="129"/>
      <c r="N2482" s="130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39" t="str">
        <f t="shared" si="2321"/>
        <v>-</v>
      </c>
      <c r="S2482" s="209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28" t="str">
        <f t="shared" si="2322"/>
        <v>-</v>
      </c>
      <c r="X2482" s="209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334" t="str">
        <f t="shared" si="2349"/>
        <v>-</v>
      </c>
      <c r="AC2482" s="209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334" t="str">
        <f t="shared" si="2323"/>
        <v>-</v>
      </c>
      <c r="AH2482" s="209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334" t="str">
        <f t="shared" si="2325"/>
        <v>-</v>
      </c>
      <c r="AM2482" s="209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334" t="str">
        <f t="shared" si="2327"/>
        <v>-</v>
      </c>
      <c r="AR2482" s="209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335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335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335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335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335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335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197" t="s">
        <v>2491</v>
      </c>
      <c r="C2483" s="260"/>
      <c r="D2483" s="260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28"/>
      <c r="M2483" s="129"/>
      <c r="N2483" s="130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39" t="str">
        <f t="shared" si="2321"/>
        <v>-</v>
      </c>
      <c r="S2483" s="209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28" t="str">
        <f t="shared" si="2322"/>
        <v>-</v>
      </c>
      <c r="X2483" s="209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334" t="str">
        <f t="shared" si="2349"/>
        <v>-</v>
      </c>
      <c r="AC2483" s="209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334" t="str">
        <f t="shared" si="2323"/>
        <v>-</v>
      </c>
      <c r="AH2483" s="209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334" t="str">
        <f t="shared" si="2325"/>
        <v>-</v>
      </c>
      <c r="AM2483" s="209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334" t="str">
        <f t="shared" si="2327"/>
        <v>-</v>
      </c>
      <c r="AR2483" s="209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335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335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335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335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335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335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197" t="s">
        <v>2492</v>
      </c>
      <c r="C2484" s="260"/>
      <c r="D2484" s="260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28"/>
      <c r="M2484" s="129"/>
      <c r="N2484" s="130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39" t="str">
        <f t="shared" si="2321"/>
        <v>-</v>
      </c>
      <c r="S2484" s="209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28" t="str">
        <f t="shared" si="2322"/>
        <v>-</v>
      </c>
      <c r="X2484" s="209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334" t="str">
        <f t="shared" si="2349"/>
        <v>-</v>
      </c>
      <c r="AC2484" s="209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334" t="str">
        <f t="shared" si="2323"/>
        <v>-</v>
      </c>
      <c r="AH2484" s="209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334" t="str">
        <f t="shared" si="2325"/>
        <v>-</v>
      </c>
      <c r="AM2484" s="209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334" t="str">
        <f t="shared" si="2327"/>
        <v>-</v>
      </c>
      <c r="AR2484" s="209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335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335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335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335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335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335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197" t="s">
        <v>2493</v>
      </c>
      <c r="C2485" s="260"/>
      <c r="D2485" s="260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28"/>
      <c r="M2485" s="129"/>
      <c r="N2485" s="130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39" t="str">
        <f t="shared" si="2321"/>
        <v>-</v>
      </c>
      <c r="S2485" s="209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28" t="str">
        <f t="shared" si="2322"/>
        <v>-</v>
      </c>
      <c r="X2485" s="209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334" t="str">
        <f t="shared" si="2349"/>
        <v>-</v>
      </c>
      <c r="AC2485" s="209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334" t="str">
        <f t="shared" si="2323"/>
        <v>-</v>
      </c>
      <c r="AH2485" s="209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334" t="str">
        <f t="shared" si="2325"/>
        <v>-</v>
      </c>
      <c r="AM2485" s="209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334" t="str">
        <f t="shared" si="2327"/>
        <v>-</v>
      </c>
      <c r="AR2485" s="209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335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335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335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335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335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335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197" t="s">
        <v>2494</v>
      </c>
      <c r="C2486" s="260"/>
      <c r="D2486" s="260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28"/>
      <c r="M2486" s="129"/>
      <c r="N2486" s="130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39" t="str">
        <f t="shared" si="2321"/>
        <v>-</v>
      </c>
      <c r="S2486" s="209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28" t="str">
        <f t="shared" si="2322"/>
        <v>-</v>
      </c>
      <c r="X2486" s="209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334" t="str">
        <f t="shared" si="2349"/>
        <v>-</v>
      </c>
      <c r="AC2486" s="209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334" t="str">
        <f t="shared" si="2323"/>
        <v>-</v>
      </c>
      <c r="AH2486" s="209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334" t="str">
        <f t="shared" si="2325"/>
        <v>-</v>
      </c>
      <c r="AM2486" s="209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334" t="str">
        <f t="shared" si="2327"/>
        <v>-</v>
      </c>
      <c r="AR2486" s="209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335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335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335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335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335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335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197" t="s">
        <v>2495</v>
      </c>
      <c r="C2487" s="260"/>
      <c r="D2487" s="260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28"/>
      <c r="M2487" s="129"/>
      <c r="N2487" s="130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39" t="str">
        <f t="shared" si="2321"/>
        <v>-</v>
      </c>
      <c r="S2487" s="209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28" t="str">
        <f t="shared" si="2322"/>
        <v>-</v>
      </c>
      <c r="X2487" s="209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334" t="str">
        <f t="shared" si="2349"/>
        <v>-</v>
      </c>
      <c r="AC2487" s="209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334" t="str">
        <f t="shared" si="2323"/>
        <v>-</v>
      </c>
      <c r="AH2487" s="209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334" t="str">
        <f t="shared" si="2325"/>
        <v>-</v>
      </c>
      <c r="AM2487" s="209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334" t="str">
        <f t="shared" si="2327"/>
        <v>-</v>
      </c>
      <c r="AR2487" s="209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335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335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335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335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335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335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197" t="s">
        <v>2496</v>
      </c>
      <c r="C2488" s="260"/>
      <c r="D2488" s="260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28"/>
      <c r="M2488" s="129"/>
      <c r="N2488" s="130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39" t="str">
        <f t="shared" si="2321"/>
        <v>-</v>
      </c>
      <c r="S2488" s="209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28" t="str">
        <f t="shared" si="2322"/>
        <v>-</v>
      </c>
      <c r="X2488" s="209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334" t="str">
        <f t="shared" si="2349"/>
        <v>-</v>
      </c>
      <c r="AC2488" s="209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334" t="str">
        <f t="shared" si="2323"/>
        <v>-</v>
      </c>
      <c r="AH2488" s="209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334" t="str">
        <f t="shared" si="2325"/>
        <v>-</v>
      </c>
      <c r="AM2488" s="209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334" t="str">
        <f t="shared" si="2327"/>
        <v>-</v>
      </c>
      <c r="AR2488" s="209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335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335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335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335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335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335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197" t="s">
        <v>2497</v>
      </c>
      <c r="C2489" s="260"/>
      <c r="D2489" s="260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28"/>
      <c r="M2489" s="129"/>
      <c r="N2489" s="130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39" t="str">
        <f t="shared" si="2321"/>
        <v>-</v>
      </c>
      <c r="S2489" s="209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28" t="str">
        <f t="shared" si="2322"/>
        <v>-</v>
      </c>
      <c r="X2489" s="209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334" t="str">
        <f t="shared" si="2349"/>
        <v>-</v>
      </c>
      <c r="AC2489" s="209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334" t="str">
        <f t="shared" si="2323"/>
        <v>-</v>
      </c>
      <c r="AH2489" s="209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334" t="str">
        <f t="shared" si="2325"/>
        <v>-</v>
      </c>
      <c r="AM2489" s="209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334" t="str">
        <f t="shared" si="2327"/>
        <v>-</v>
      </c>
      <c r="AR2489" s="209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335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335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335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335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335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335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197" t="s">
        <v>2498</v>
      </c>
      <c r="C2490" s="260"/>
      <c r="D2490" s="260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28"/>
      <c r="M2490" s="129"/>
      <c r="N2490" s="130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39" t="str">
        <f t="shared" si="2321"/>
        <v>-</v>
      </c>
      <c r="S2490" s="209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28" t="str">
        <f t="shared" si="2322"/>
        <v>-</v>
      </c>
      <c r="X2490" s="209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334" t="str">
        <f t="shared" si="2349"/>
        <v>-</v>
      </c>
      <c r="AC2490" s="209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334" t="str">
        <f t="shared" si="2323"/>
        <v>-</v>
      </c>
      <c r="AH2490" s="209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334" t="str">
        <f t="shared" si="2325"/>
        <v>-</v>
      </c>
      <c r="AM2490" s="209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334" t="str">
        <f t="shared" si="2327"/>
        <v>-</v>
      </c>
      <c r="AR2490" s="209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335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335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335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335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335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335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197" t="s">
        <v>2499</v>
      </c>
      <c r="C2491" s="260"/>
      <c r="D2491" s="260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28"/>
      <c r="M2491" s="129"/>
      <c r="N2491" s="130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39" t="str">
        <f t="shared" si="2321"/>
        <v>-</v>
      </c>
      <c r="S2491" s="209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28" t="str">
        <f t="shared" si="2322"/>
        <v>-</v>
      </c>
      <c r="X2491" s="209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334" t="str">
        <f t="shared" si="2349"/>
        <v>-</v>
      </c>
      <c r="AC2491" s="209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334" t="str">
        <f t="shared" si="2323"/>
        <v>-</v>
      </c>
      <c r="AH2491" s="209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334" t="str">
        <f t="shared" si="2325"/>
        <v>-</v>
      </c>
      <c r="AM2491" s="209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334" t="str">
        <f t="shared" si="2327"/>
        <v>-</v>
      </c>
      <c r="AR2491" s="209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335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335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335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335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335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335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197" t="s">
        <v>2500</v>
      </c>
      <c r="C2492" s="260"/>
      <c r="D2492" s="260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28"/>
      <c r="M2492" s="129"/>
      <c r="N2492" s="130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39" t="str">
        <f t="shared" si="2321"/>
        <v>-</v>
      </c>
      <c r="S2492" s="209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28" t="str">
        <f t="shared" si="2322"/>
        <v>-</v>
      </c>
      <c r="X2492" s="209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334" t="str">
        <f t="shared" si="2349"/>
        <v>-</v>
      </c>
      <c r="AC2492" s="209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334" t="str">
        <f t="shared" si="2323"/>
        <v>-</v>
      </c>
      <c r="AH2492" s="209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334" t="str">
        <f t="shared" si="2325"/>
        <v>-</v>
      </c>
      <c r="AM2492" s="209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334" t="str">
        <f t="shared" si="2327"/>
        <v>-</v>
      </c>
      <c r="AR2492" s="209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335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335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335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335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335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335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197" t="s">
        <v>2501</v>
      </c>
      <c r="C2493" s="260"/>
      <c r="D2493" s="260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28"/>
      <c r="M2493" s="129"/>
      <c r="N2493" s="130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39" t="str">
        <f t="shared" si="2321"/>
        <v>-</v>
      </c>
      <c r="S2493" s="209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28" t="str">
        <f t="shared" si="2322"/>
        <v>-</v>
      </c>
      <c r="X2493" s="209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334" t="str">
        <f t="shared" si="2349"/>
        <v>-</v>
      </c>
      <c r="AC2493" s="209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334" t="str">
        <f t="shared" si="2323"/>
        <v>-</v>
      </c>
      <c r="AH2493" s="209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334" t="str">
        <f t="shared" si="2325"/>
        <v>-</v>
      </c>
      <c r="AM2493" s="209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334" t="str">
        <f t="shared" si="2327"/>
        <v>-</v>
      </c>
      <c r="AR2493" s="209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335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335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335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335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335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335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197" t="s">
        <v>2502</v>
      </c>
      <c r="C2494" s="260"/>
      <c r="D2494" s="260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28"/>
      <c r="M2494" s="129"/>
      <c r="N2494" s="130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39" t="str">
        <f t="shared" si="2321"/>
        <v>-</v>
      </c>
      <c r="S2494" s="209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28" t="str">
        <f t="shared" si="2322"/>
        <v>-</v>
      </c>
      <c r="X2494" s="209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334" t="str">
        <f t="shared" si="2349"/>
        <v>-</v>
      </c>
      <c r="AC2494" s="209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334" t="str">
        <f t="shared" si="2323"/>
        <v>-</v>
      </c>
      <c r="AH2494" s="209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334" t="str">
        <f t="shared" si="2325"/>
        <v>-</v>
      </c>
      <c r="AM2494" s="209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334" t="str">
        <f t="shared" si="2327"/>
        <v>-</v>
      </c>
      <c r="AR2494" s="209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335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335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335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335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335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335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197" t="s">
        <v>2503</v>
      </c>
      <c r="C2495" s="260"/>
      <c r="D2495" s="260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28"/>
      <c r="M2495" s="129"/>
      <c r="N2495" s="130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39" t="str">
        <f t="shared" si="2321"/>
        <v>-</v>
      </c>
      <c r="S2495" s="209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28" t="str">
        <f t="shared" si="2322"/>
        <v>-</v>
      </c>
      <c r="X2495" s="209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334" t="str">
        <f t="shared" si="2349"/>
        <v>-</v>
      </c>
      <c r="AC2495" s="209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334" t="str">
        <f t="shared" si="2323"/>
        <v>-</v>
      </c>
      <c r="AH2495" s="209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334" t="str">
        <f t="shared" si="2325"/>
        <v>-</v>
      </c>
      <c r="AM2495" s="209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334" t="str">
        <f t="shared" si="2327"/>
        <v>-</v>
      </c>
      <c r="AR2495" s="209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335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335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335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335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335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335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197" t="s">
        <v>2504</v>
      </c>
      <c r="C2496" s="260"/>
      <c r="D2496" s="260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28"/>
      <c r="M2496" s="129"/>
      <c r="N2496" s="130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39" t="str">
        <f t="shared" si="2321"/>
        <v>-</v>
      </c>
      <c r="S2496" s="209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28" t="str">
        <f t="shared" si="2322"/>
        <v>-</v>
      </c>
      <c r="X2496" s="209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334" t="str">
        <f t="shared" si="2349"/>
        <v>-</v>
      </c>
      <c r="AC2496" s="209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334" t="str">
        <f t="shared" si="2323"/>
        <v>-</v>
      </c>
      <c r="AH2496" s="209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334" t="str">
        <f t="shared" si="2325"/>
        <v>-</v>
      </c>
      <c r="AM2496" s="209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334" t="str">
        <f t="shared" si="2327"/>
        <v>-</v>
      </c>
      <c r="AR2496" s="209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335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335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335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335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335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335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197" t="s">
        <v>2505</v>
      </c>
      <c r="C2497" s="260"/>
      <c r="D2497" s="260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28"/>
      <c r="M2497" s="129"/>
      <c r="N2497" s="130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39" t="str">
        <f t="shared" si="2321"/>
        <v>-</v>
      </c>
      <c r="S2497" s="209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28" t="str">
        <f t="shared" si="2322"/>
        <v>-</v>
      </c>
      <c r="X2497" s="209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334" t="str">
        <f t="shared" si="2349"/>
        <v>-</v>
      </c>
      <c r="AC2497" s="209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334" t="str">
        <f t="shared" si="2323"/>
        <v>-</v>
      </c>
      <c r="AH2497" s="209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334" t="str">
        <f t="shared" si="2325"/>
        <v>-</v>
      </c>
      <c r="AM2497" s="209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334" t="str">
        <f t="shared" si="2327"/>
        <v>-</v>
      </c>
      <c r="AR2497" s="209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335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335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335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335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335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335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197" t="s">
        <v>2506</v>
      </c>
      <c r="C2498" s="260"/>
      <c r="D2498" s="260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28"/>
      <c r="M2498" s="129"/>
      <c r="N2498" s="130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39" t="str">
        <f t="shared" si="2321"/>
        <v>-</v>
      </c>
      <c r="S2498" s="209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28" t="str">
        <f t="shared" si="2322"/>
        <v>-</v>
      </c>
      <c r="X2498" s="209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334" t="str">
        <f t="shared" si="2349"/>
        <v>-</v>
      </c>
      <c r="AC2498" s="209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334" t="str">
        <f t="shared" si="2323"/>
        <v>-</v>
      </c>
      <c r="AH2498" s="209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334" t="str">
        <f t="shared" si="2325"/>
        <v>-</v>
      </c>
      <c r="AM2498" s="209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334" t="str">
        <f t="shared" si="2327"/>
        <v>-</v>
      </c>
      <c r="AR2498" s="209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335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335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335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335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335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335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197" t="s">
        <v>2507</v>
      </c>
      <c r="C2499" s="260"/>
      <c r="D2499" s="260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28"/>
      <c r="M2499" s="129"/>
      <c r="N2499" s="130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39" t="str">
        <f t="shared" si="2321"/>
        <v>-</v>
      </c>
      <c r="S2499" s="209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28" t="str">
        <f t="shared" si="2322"/>
        <v>-</v>
      </c>
      <c r="X2499" s="209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334" t="str">
        <f t="shared" si="2349"/>
        <v>-</v>
      </c>
      <c r="AC2499" s="209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334" t="str">
        <f t="shared" si="2323"/>
        <v>-</v>
      </c>
      <c r="AH2499" s="209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334" t="str">
        <f t="shared" si="2325"/>
        <v>-</v>
      </c>
      <c r="AM2499" s="209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334" t="str">
        <f t="shared" si="2327"/>
        <v>-</v>
      </c>
      <c r="AR2499" s="209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335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335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335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335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335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335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197" t="s">
        <v>2508</v>
      </c>
      <c r="C2500" s="260"/>
      <c r="D2500" s="260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28"/>
      <c r="M2500" s="129"/>
      <c r="N2500" s="130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39" t="str">
        <f t="shared" si="2321"/>
        <v>-</v>
      </c>
      <c r="S2500" s="209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28" t="str">
        <f t="shared" si="2322"/>
        <v>-</v>
      </c>
      <c r="X2500" s="209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334" t="str">
        <f t="shared" si="2349"/>
        <v>-</v>
      </c>
      <c r="AC2500" s="209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334" t="str">
        <f t="shared" si="2323"/>
        <v>-</v>
      </c>
      <c r="AH2500" s="209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334" t="str">
        <f t="shared" si="2325"/>
        <v>-</v>
      </c>
      <c r="AM2500" s="209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334" t="str">
        <f t="shared" si="2327"/>
        <v>-</v>
      </c>
      <c r="AR2500" s="209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335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335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335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335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335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335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197" t="s">
        <v>2509</v>
      </c>
      <c r="C2501" s="260"/>
      <c r="D2501" s="260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28"/>
      <c r="M2501" s="129"/>
      <c r="N2501" s="130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39" t="str">
        <f t="shared" si="2321"/>
        <v>-</v>
      </c>
      <c r="S2501" s="209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28" t="str">
        <f t="shared" si="2322"/>
        <v>-</v>
      </c>
      <c r="X2501" s="209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334" t="str">
        <f t="shared" si="2349"/>
        <v>-</v>
      </c>
      <c r="AC2501" s="209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334" t="str">
        <f t="shared" si="2323"/>
        <v>-</v>
      </c>
      <c r="AH2501" s="209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334" t="str">
        <f t="shared" si="2325"/>
        <v>-</v>
      </c>
      <c r="AM2501" s="209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334" t="str">
        <f t="shared" si="2327"/>
        <v>-</v>
      </c>
      <c r="AR2501" s="209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335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335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335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335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335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335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197" t="s">
        <v>2510</v>
      </c>
      <c r="C2502" s="260"/>
      <c r="D2502" s="260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28"/>
      <c r="M2502" s="129"/>
      <c r="N2502" s="130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39" t="str">
        <f t="shared" si="2321"/>
        <v>-</v>
      </c>
      <c r="S2502" s="209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28" t="str">
        <f t="shared" si="2322"/>
        <v>-</v>
      </c>
      <c r="X2502" s="209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334" t="str">
        <f t="shared" si="2349"/>
        <v>-</v>
      </c>
      <c r="AC2502" s="209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334" t="str">
        <f t="shared" si="2323"/>
        <v>-</v>
      </c>
      <c r="AH2502" s="209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334" t="str">
        <f t="shared" si="2325"/>
        <v>-</v>
      </c>
      <c r="AM2502" s="209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334" t="str">
        <f t="shared" si="2327"/>
        <v>-</v>
      </c>
      <c r="AR2502" s="209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335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335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335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335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335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335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197" t="s">
        <v>2511</v>
      </c>
      <c r="C2503" s="260"/>
      <c r="D2503" s="260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28"/>
      <c r="M2503" s="129"/>
      <c r="N2503" s="130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39" t="str">
        <f t="shared" si="2321"/>
        <v>-</v>
      </c>
      <c r="S2503" s="209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28" t="str">
        <f t="shared" si="2322"/>
        <v>-</v>
      </c>
      <c r="X2503" s="209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334" t="str">
        <f t="shared" si="2349"/>
        <v>-</v>
      </c>
      <c r="AC2503" s="209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334" t="str">
        <f t="shared" si="2323"/>
        <v>-</v>
      </c>
      <c r="AH2503" s="209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334" t="str">
        <f t="shared" si="2325"/>
        <v>-</v>
      </c>
      <c r="AM2503" s="209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334" t="str">
        <f t="shared" si="2327"/>
        <v>-</v>
      </c>
      <c r="AR2503" s="209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335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335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335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335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335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335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197" t="s">
        <v>2512</v>
      </c>
      <c r="C2504" s="260"/>
      <c r="D2504" s="260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28"/>
      <c r="M2504" s="129"/>
      <c r="N2504" s="130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39" t="str">
        <f t="shared" si="2321"/>
        <v>-</v>
      </c>
      <c r="S2504" s="209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28" t="str">
        <f t="shared" si="2322"/>
        <v>-</v>
      </c>
      <c r="X2504" s="209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334" t="str">
        <f t="shared" si="2349"/>
        <v>-</v>
      </c>
      <c r="AC2504" s="209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334" t="str">
        <f t="shared" si="2323"/>
        <v>-</v>
      </c>
      <c r="AH2504" s="209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334" t="str">
        <f t="shared" si="2325"/>
        <v>-</v>
      </c>
      <c r="AM2504" s="209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334" t="str">
        <f t="shared" si="2327"/>
        <v>-</v>
      </c>
      <c r="AR2504" s="209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335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335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335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335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335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335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197" t="s">
        <v>2513</v>
      </c>
      <c r="C2505" s="260"/>
      <c r="D2505" s="260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28"/>
      <c r="M2505" s="129"/>
      <c r="N2505" s="130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39" t="str">
        <f t="shared" si="2321"/>
        <v>-</v>
      </c>
      <c r="S2505" s="209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28" t="str">
        <f t="shared" si="2322"/>
        <v>-</v>
      </c>
      <c r="X2505" s="209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334" t="str">
        <f t="shared" si="2349"/>
        <v>-</v>
      </c>
      <c r="AC2505" s="209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334" t="str">
        <f t="shared" si="2323"/>
        <v>-</v>
      </c>
      <c r="AH2505" s="209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334" t="str">
        <f t="shared" si="2325"/>
        <v>-</v>
      </c>
      <c r="AM2505" s="209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334" t="str">
        <f t="shared" si="2327"/>
        <v>-</v>
      </c>
      <c r="AR2505" s="209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335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335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335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335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335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335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197" t="s">
        <v>2514</v>
      </c>
      <c r="C2506" s="260"/>
      <c r="D2506" s="260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28"/>
      <c r="M2506" s="129"/>
      <c r="N2506" s="130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39" t="str">
        <f t="shared" si="2321"/>
        <v>-</v>
      </c>
      <c r="S2506" s="209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28" t="str">
        <f t="shared" si="2322"/>
        <v>-</v>
      </c>
      <c r="X2506" s="209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334" t="str">
        <f t="shared" si="2349"/>
        <v>-</v>
      </c>
      <c r="AC2506" s="209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334" t="str">
        <f t="shared" si="2323"/>
        <v>-</v>
      </c>
      <c r="AH2506" s="209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334" t="str">
        <f t="shared" si="2325"/>
        <v>-</v>
      </c>
      <c r="AM2506" s="209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334" t="str">
        <f t="shared" si="2327"/>
        <v>-</v>
      </c>
      <c r="AR2506" s="209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335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335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335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335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335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335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197" t="s">
        <v>2515</v>
      </c>
      <c r="C2507" s="260"/>
      <c r="D2507" s="260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28"/>
      <c r="M2507" s="129"/>
      <c r="N2507" s="130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39" t="str">
        <f t="shared" si="2321"/>
        <v>-</v>
      </c>
      <c r="S2507" s="209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28" t="str">
        <f t="shared" si="2322"/>
        <v>-</v>
      </c>
      <c r="X2507" s="209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334" t="str">
        <f t="shared" si="2349"/>
        <v>-</v>
      </c>
      <c r="AC2507" s="209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334" t="str">
        <f t="shared" si="2323"/>
        <v>-</v>
      </c>
      <c r="AH2507" s="209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334" t="str">
        <f t="shared" si="2325"/>
        <v>-</v>
      </c>
      <c r="AM2507" s="209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334" t="str">
        <f t="shared" si="2327"/>
        <v>-</v>
      </c>
      <c r="AR2507" s="209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335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335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335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335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335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335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197" t="s">
        <v>2516</v>
      </c>
      <c r="C2508" s="260"/>
      <c r="D2508" s="260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28"/>
      <c r="M2508" s="129"/>
      <c r="N2508" s="130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39" t="str">
        <f t="shared" si="2321"/>
        <v>-</v>
      </c>
      <c r="S2508" s="209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28" t="str">
        <f t="shared" si="2322"/>
        <v>-</v>
      </c>
      <c r="X2508" s="209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334" t="str">
        <f t="shared" si="2349"/>
        <v>-</v>
      </c>
      <c r="AC2508" s="209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334" t="str">
        <f t="shared" si="2323"/>
        <v>-</v>
      </c>
      <c r="AH2508" s="209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334" t="str">
        <f t="shared" si="2325"/>
        <v>-</v>
      </c>
      <c r="AM2508" s="209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334" t="str">
        <f t="shared" si="2327"/>
        <v>-</v>
      </c>
      <c r="AR2508" s="209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335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335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335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335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335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335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197" t="s">
        <v>2517</v>
      </c>
      <c r="C2509" s="260"/>
      <c r="D2509" s="260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28"/>
      <c r="M2509" s="129"/>
      <c r="N2509" s="130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39" t="str">
        <f t="shared" si="2321"/>
        <v>-</v>
      </c>
      <c r="S2509" s="209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28" t="str">
        <f t="shared" si="2322"/>
        <v>-</v>
      </c>
      <c r="X2509" s="209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334" t="str">
        <f t="shared" si="2349"/>
        <v>-</v>
      </c>
      <c r="AC2509" s="209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334" t="str">
        <f t="shared" si="2323"/>
        <v>-</v>
      </c>
      <c r="AH2509" s="209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334" t="str">
        <f t="shared" si="2325"/>
        <v>-</v>
      </c>
      <c r="AM2509" s="209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334" t="str">
        <f t="shared" si="2327"/>
        <v>-</v>
      </c>
      <c r="AR2509" s="209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335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335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335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335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335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335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197" t="s">
        <v>2518</v>
      </c>
      <c r="C2510" s="260"/>
      <c r="D2510" s="260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28"/>
      <c r="M2510" s="129"/>
      <c r="N2510" s="130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39" t="str">
        <f t="shared" si="2321"/>
        <v>-</v>
      </c>
      <c r="S2510" s="209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28" t="str">
        <f t="shared" si="2322"/>
        <v>-</v>
      </c>
      <c r="X2510" s="209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334" t="str">
        <f t="shared" si="2349"/>
        <v>-</v>
      </c>
      <c r="AC2510" s="209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334" t="str">
        <f t="shared" si="2323"/>
        <v>-</v>
      </c>
      <c r="AH2510" s="209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334" t="str">
        <f t="shared" si="2325"/>
        <v>-</v>
      </c>
      <c r="AM2510" s="209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334" t="str">
        <f t="shared" si="2327"/>
        <v>-</v>
      </c>
      <c r="AR2510" s="209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335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335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335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335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335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335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197" t="s">
        <v>2519</v>
      </c>
      <c r="C2511" s="260"/>
      <c r="D2511" s="260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28"/>
      <c r="M2511" s="129"/>
      <c r="N2511" s="130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39" t="str">
        <f t="shared" si="2321"/>
        <v>-</v>
      </c>
      <c r="S2511" s="209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28" t="str">
        <f t="shared" si="2322"/>
        <v>-</v>
      </c>
      <c r="X2511" s="209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334" t="str">
        <f t="shared" si="2349"/>
        <v>-</v>
      </c>
      <c r="AC2511" s="209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334" t="str">
        <f t="shared" si="2323"/>
        <v>-</v>
      </c>
      <c r="AH2511" s="209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334" t="str">
        <f t="shared" si="2325"/>
        <v>-</v>
      </c>
      <c r="AM2511" s="209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334" t="str">
        <f t="shared" si="2327"/>
        <v>-</v>
      </c>
      <c r="AR2511" s="209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335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335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335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335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335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335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197" t="s">
        <v>2520</v>
      </c>
      <c r="C2512" s="260"/>
      <c r="D2512" s="260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28"/>
      <c r="M2512" s="129"/>
      <c r="N2512" s="130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39" t="str">
        <f t="shared" si="2321"/>
        <v>-</v>
      </c>
      <c r="S2512" s="209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28" t="str">
        <f t="shared" si="2322"/>
        <v>-</v>
      </c>
      <c r="X2512" s="209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334" t="str">
        <f t="shared" si="2349"/>
        <v>-</v>
      </c>
      <c r="AC2512" s="209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334" t="str">
        <f t="shared" si="2323"/>
        <v>-</v>
      </c>
      <c r="AH2512" s="209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334" t="str">
        <f t="shared" si="2325"/>
        <v>-</v>
      </c>
      <c r="AM2512" s="209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334" t="str">
        <f t="shared" si="2327"/>
        <v>-</v>
      </c>
      <c r="AR2512" s="209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335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335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335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335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335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335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197" t="s">
        <v>2521</v>
      </c>
      <c r="C2513" s="260"/>
      <c r="D2513" s="260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28"/>
      <c r="M2513" s="129"/>
      <c r="N2513" s="130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39" t="str">
        <f t="shared" si="2321"/>
        <v>-</v>
      </c>
      <c r="S2513" s="209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28" t="str">
        <f t="shared" si="2322"/>
        <v>-</v>
      </c>
      <c r="X2513" s="209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334" t="str">
        <f t="shared" si="2349"/>
        <v>-</v>
      </c>
      <c r="AC2513" s="209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334" t="str">
        <f t="shared" si="2323"/>
        <v>-</v>
      </c>
      <c r="AH2513" s="209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334" t="str">
        <f t="shared" si="2325"/>
        <v>-</v>
      </c>
      <c r="AM2513" s="209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334" t="str">
        <f t="shared" si="2327"/>
        <v>-</v>
      </c>
      <c r="AR2513" s="209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335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335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335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335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335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335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197" t="s">
        <v>2522</v>
      </c>
      <c r="C2514" s="260"/>
      <c r="D2514" s="260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28"/>
      <c r="M2514" s="129"/>
      <c r="N2514" s="130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39" t="str">
        <f t="shared" si="2321"/>
        <v>-</v>
      </c>
      <c r="S2514" s="209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28" t="str">
        <f t="shared" si="2322"/>
        <v>-</v>
      </c>
      <c r="X2514" s="209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334" t="str">
        <f t="shared" si="2349"/>
        <v>-</v>
      </c>
      <c r="AC2514" s="209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334" t="str">
        <f t="shared" si="2323"/>
        <v>-</v>
      </c>
      <c r="AH2514" s="209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334" t="str">
        <f t="shared" si="2325"/>
        <v>-</v>
      </c>
      <c r="AM2514" s="209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334" t="str">
        <f t="shared" si="2327"/>
        <v>-</v>
      </c>
      <c r="AR2514" s="209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335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335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335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335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335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335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197" t="s">
        <v>2523</v>
      </c>
      <c r="C2515" s="260"/>
      <c r="D2515" s="260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28"/>
      <c r="M2515" s="129"/>
      <c r="N2515" s="130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39" t="str">
        <f t="shared" si="2321"/>
        <v>-</v>
      </c>
      <c r="S2515" s="209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28" t="str">
        <f t="shared" si="2322"/>
        <v>-</v>
      </c>
      <c r="X2515" s="209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334" t="str">
        <f t="shared" si="2349"/>
        <v>-</v>
      </c>
      <c r="AC2515" s="209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334" t="str">
        <f t="shared" si="2323"/>
        <v>-</v>
      </c>
      <c r="AH2515" s="209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334" t="str">
        <f t="shared" si="2325"/>
        <v>-</v>
      </c>
      <c r="AM2515" s="209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334" t="str">
        <f t="shared" si="2327"/>
        <v>-</v>
      </c>
      <c r="AR2515" s="209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335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335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335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335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335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335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197" t="s">
        <v>2524</v>
      </c>
      <c r="C2516" s="260"/>
      <c r="D2516" s="260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28"/>
      <c r="M2516" s="129"/>
      <c r="N2516" s="130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39" t="str">
        <f t="shared" si="2321"/>
        <v>-</v>
      </c>
      <c r="S2516" s="209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28" t="str">
        <f t="shared" si="2322"/>
        <v>-</v>
      </c>
      <c r="X2516" s="209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334" t="str">
        <f t="shared" si="2349"/>
        <v>-</v>
      </c>
      <c r="AC2516" s="209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334" t="str">
        <f t="shared" si="2323"/>
        <v>-</v>
      </c>
      <c r="AH2516" s="209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334" t="str">
        <f t="shared" si="2325"/>
        <v>-</v>
      </c>
      <c r="AM2516" s="209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334" t="str">
        <f t="shared" si="2327"/>
        <v>-</v>
      </c>
      <c r="AR2516" s="209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335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335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335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335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335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335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197" t="s">
        <v>2525</v>
      </c>
      <c r="C2517" s="260"/>
      <c r="D2517" s="260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28"/>
      <c r="M2517" s="129"/>
      <c r="N2517" s="130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39" t="str">
        <f t="shared" si="2321"/>
        <v>-</v>
      </c>
      <c r="S2517" s="209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28" t="str">
        <f t="shared" si="2322"/>
        <v>-</v>
      </c>
      <c r="X2517" s="209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334" t="str">
        <f t="shared" si="2349"/>
        <v>-</v>
      </c>
      <c r="AC2517" s="209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334" t="str">
        <f t="shared" si="2323"/>
        <v>-</v>
      </c>
      <c r="AH2517" s="209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334" t="str">
        <f t="shared" si="2325"/>
        <v>-</v>
      </c>
      <c r="AM2517" s="209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334" t="str">
        <f t="shared" si="2327"/>
        <v>-</v>
      </c>
      <c r="AR2517" s="209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335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335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335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335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335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335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197" t="s">
        <v>2526</v>
      </c>
      <c r="C2518" s="260"/>
      <c r="D2518" s="260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28"/>
      <c r="M2518" s="129"/>
      <c r="N2518" s="130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39" t="str">
        <f t="shared" si="2321"/>
        <v>-</v>
      </c>
      <c r="S2518" s="209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28" t="str">
        <f t="shared" si="2322"/>
        <v>-</v>
      </c>
      <c r="X2518" s="209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334" t="str">
        <f t="shared" si="2349"/>
        <v>-</v>
      </c>
      <c r="AC2518" s="209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334" t="str">
        <f t="shared" si="2323"/>
        <v>-</v>
      </c>
      <c r="AH2518" s="209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334" t="str">
        <f t="shared" si="2325"/>
        <v>-</v>
      </c>
      <c r="AM2518" s="209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334" t="str">
        <f t="shared" si="2327"/>
        <v>-</v>
      </c>
      <c r="AR2518" s="209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335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335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335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335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335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335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197" t="s">
        <v>2527</v>
      </c>
      <c r="C2519" s="260"/>
      <c r="D2519" s="260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28"/>
      <c r="M2519" s="129"/>
      <c r="N2519" s="130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39" t="str">
        <f t="shared" si="2321"/>
        <v>-</v>
      </c>
      <c r="S2519" s="209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28" t="str">
        <f t="shared" si="2322"/>
        <v>-</v>
      </c>
      <c r="X2519" s="209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334" t="str">
        <f t="shared" si="2349"/>
        <v>-</v>
      </c>
      <c r="AC2519" s="209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334" t="str">
        <f t="shared" si="2323"/>
        <v>-</v>
      </c>
      <c r="AH2519" s="209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334" t="str">
        <f t="shared" si="2325"/>
        <v>-</v>
      </c>
      <c r="AM2519" s="209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334" t="str">
        <f t="shared" si="2327"/>
        <v>-</v>
      </c>
      <c r="AR2519" s="209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335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335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335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335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335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335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197" t="s">
        <v>2528</v>
      </c>
      <c r="C2520" s="260"/>
      <c r="D2520" s="260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28"/>
      <c r="M2520" s="129"/>
      <c r="N2520" s="130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39" t="str">
        <f t="shared" si="2321"/>
        <v>-</v>
      </c>
      <c r="S2520" s="209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28" t="str">
        <f t="shared" si="2322"/>
        <v>-</v>
      </c>
      <c r="X2520" s="209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334" t="str">
        <f t="shared" si="2349"/>
        <v>-</v>
      </c>
      <c r="AC2520" s="209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334" t="str">
        <f t="shared" si="2323"/>
        <v>-</v>
      </c>
      <c r="AH2520" s="209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334" t="str">
        <f t="shared" si="2325"/>
        <v>-</v>
      </c>
      <c r="AM2520" s="209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334" t="str">
        <f t="shared" si="2327"/>
        <v>-</v>
      </c>
      <c r="AR2520" s="209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335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335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335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335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335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335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197" t="s">
        <v>2529</v>
      </c>
      <c r="C2521" s="260"/>
      <c r="D2521" s="260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28"/>
      <c r="M2521" s="129"/>
      <c r="N2521" s="130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39" t="str">
        <f t="shared" si="2321"/>
        <v>-</v>
      </c>
      <c r="S2521" s="209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28" t="str">
        <f t="shared" si="2322"/>
        <v>-</v>
      </c>
      <c r="X2521" s="209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334" t="str">
        <f t="shared" si="2349"/>
        <v>-</v>
      </c>
      <c r="AC2521" s="209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334" t="str">
        <f t="shared" si="2323"/>
        <v>-</v>
      </c>
      <c r="AH2521" s="209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334" t="str">
        <f t="shared" si="2325"/>
        <v>-</v>
      </c>
      <c r="AM2521" s="209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334" t="str">
        <f t="shared" si="2327"/>
        <v>-</v>
      </c>
      <c r="AR2521" s="209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335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335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335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335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335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335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197" t="s">
        <v>2530</v>
      </c>
      <c r="C2522" s="260"/>
      <c r="D2522" s="260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28"/>
      <c r="M2522" s="129"/>
      <c r="N2522" s="130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39" t="str">
        <f t="shared" si="2321"/>
        <v>-</v>
      </c>
      <c r="S2522" s="209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28" t="str">
        <f t="shared" si="2322"/>
        <v>-</v>
      </c>
      <c r="X2522" s="209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334" t="str">
        <f t="shared" si="2349"/>
        <v>-</v>
      </c>
      <c r="AC2522" s="209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334" t="str">
        <f t="shared" si="2323"/>
        <v>-</v>
      </c>
      <c r="AH2522" s="209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334" t="str">
        <f t="shared" si="2325"/>
        <v>-</v>
      </c>
      <c r="AM2522" s="209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334" t="str">
        <f t="shared" si="2327"/>
        <v>-</v>
      </c>
      <c r="AR2522" s="209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335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335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335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335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335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335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197" t="s">
        <v>2531</v>
      </c>
      <c r="C2523" s="260"/>
      <c r="D2523" s="260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28"/>
      <c r="M2523" s="129"/>
      <c r="N2523" s="130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39" t="str">
        <f t="shared" si="2321"/>
        <v>-</v>
      </c>
      <c r="S2523" s="209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28" t="str">
        <f t="shared" si="2322"/>
        <v>-</v>
      </c>
      <c r="X2523" s="209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334" t="str">
        <f t="shared" si="2349"/>
        <v>-</v>
      </c>
      <c r="AC2523" s="209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334" t="str">
        <f t="shared" si="2323"/>
        <v>-</v>
      </c>
      <c r="AH2523" s="209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334" t="str">
        <f t="shared" si="2325"/>
        <v>-</v>
      </c>
      <c r="AM2523" s="209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334" t="str">
        <f t="shared" si="2327"/>
        <v>-</v>
      </c>
      <c r="AR2523" s="209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335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335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335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335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335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335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197" t="s">
        <v>2532</v>
      </c>
      <c r="C2524" s="260"/>
      <c r="D2524" s="260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28"/>
      <c r="M2524" s="129"/>
      <c r="N2524" s="130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39" t="str">
        <f t="shared" si="2321"/>
        <v>-</v>
      </c>
      <c r="S2524" s="209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28" t="str">
        <f t="shared" si="2322"/>
        <v>-</v>
      </c>
      <c r="X2524" s="209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334" t="str">
        <f t="shared" si="2349"/>
        <v>-</v>
      </c>
      <c r="AC2524" s="209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334" t="str">
        <f t="shared" si="2323"/>
        <v>-</v>
      </c>
      <c r="AH2524" s="209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334" t="str">
        <f t="shared" si="2325"/>
        <v>-</v>
      </c>
      <c r="AM2524" s="209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334" t="str">
        <f t="shared" si="2327"/>
        <v>-</v>
      </c>
      <c r="AR2524" s="209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335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335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335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335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335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335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197" t="s">
        <v>2533</v>
      </c>
      <c r="C2525" s="260"/>
      <c r="D2525" s="260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28"/>
      <c r="M2525" s="129"/>
      <c r="N2525" s="130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39" t="str">
        <f t="shared" si="2321"/>
        <v>-</v>
      </c>
      <c r="S2525" s="209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28" t="str">
        <f t="shared" si="2322"/>
        <v>-</v>
      </c>
      <c r="X2525" s="209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334" t="str">
        <f t="shared" si="2349"/>
        <v>-</v>
      </c>
      <c r="AC2525" s="209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334" t="str">
        <f t="shared" si="2323"/>
        <v>-</v>
      </c>
      <c r="AH2525" s="209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334" t="str">
        <f t="shared" si="2325"/>
        <v>-</v>
      </c>
      <c r="AM2525" s="209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334" t="str">
        <f t="shared" si="2327"/>
        <v>-</v>
      </c>
      <c r="AR2525" s="209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335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335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335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335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335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335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197" t="s">
        <v>2534</v>
      </c>
      <c r="C2526" s="260"/>
      <c r="D2526" s="260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28"/>
      <c r="M2526" s="129"/>
      <c r="N2526" s="130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39" t="str">
        <f t="shared" si="2321"/>
        <v>-</v>
      </c>
      <c r="S2526" s="209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28" t="str">
        <f t="shared" si="2322"/>
        <v>-</v>
      </c>
      <c r="X2526" s="209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334" t="str">
        <f t="shared" si="2349"/>
        <v>-</v>
      </c>
      <c r="AC2526" s="209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334" t="str">
        <f t="shared" si="2323"/>
        <v>-</v>
      </c>
      <c r="AH2526" s="209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334" t="str">
        <f t="shared" si="2325"/>
        <v>-</v>
      </c>
      <c r="AM2526" s="209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334" t="str">
        <f t="shared" si="2327"/>
        <v>-</v>
      </c>
      <c r="AR2526" s="209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335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335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335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335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335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335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197" t="s">
        <v>2535</v>
      </c>
      <c r="C2527" s="260"/>
      <c r="D2527" s="260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28"/>
      <c r="M2527" s="129"/>
      <c r="N2527" s="130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39" t="str">
        <f t="shared" si="2321"/>
        <v>-</v>
      </c>
      <c r="S2527" s="209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28" t="str">
        <f t="shared" si="2322"/>
        <v>-</v>
      </c>
      <c r="X2527" s="209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334" t="str">
        <f t="shared" si="2349"/>
        <v>-</v>
      </c>
      <c r="AC2527" s="209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334" t="str">
        <f t="shared" si="2323"/>
        <v>-</v>
      </c>
      <c r="AH2527" s="209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334" t="str">
        <f t="shared" si="2325"/>
        <v>-</v>
      </c>
      <c r="AM2527" s="209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334" t="str">
        <f t="shared" si="2327"/>
        <v>-</v>
      </c>
      <c r="AR2527" s="209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335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335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335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335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335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335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197" t="s">
        <v>2536</v>
      </c>
      <c r="C2528" s="260"/>
      <c r="D2528" s="260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28"/>
      <c r="M2528" s="129"/>
      <c r="N2528" s="130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39" t="str">
        <f t="shared" si="2321"/>
        <v>-</v>
      </c>
      <c r="S2528" s="209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28" t="str">
        <f t="shared" si="2322"/>
        <v>-</v>
      </c>
      <c r="X2528" s="209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334" t="str">
        <f t="shared" si="2349"/>
        <v>-</v>
      </c>
      <c r="AC2528" s="209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334" t="str">
        <f t="shared" si="2323"/>
        <v>-</v>
      </c>
      <c r="AH2528" s="209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334" t="str">
        <f t="shared" si="2325"/>
        <v>-</v>
      </c>
      <c r="AM2528" s="209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334" t="str">
        <f t="shared" si="2327"/>
        <v>-</v>
      </c>
      <c r="AR2528" s="209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335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335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335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335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335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335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197" t="s">
        <v>2537</v>
      </c>
      <c r="C2529" s="260"/>
      <c r="D2529" s="260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28"/>
      <c r="M2529" s="129"/>
      <c r="N2529" s="130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39" t="str">
        <f t="shared" si="2321"/>
        <v>-</v>
      </c>
      <c r="S2529" s="209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28" t="str">
        <f t="shared" si="2322"/>
        <v>-</v>
      </c>
      <c r="X2529" s="209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334" t="str">
        <f t="shared" si="2349"/>
        <v>-</v>
      </c>
      <c r="AC2529" s="209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334" t="str">
        <f t="shared" si="2323"/>
        <v>-</v>
      </c>
      <c r="AH2529" s="209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334" t="str">
        <f t="shared" si="2325"/>
        <v>-</v>
      </c>
      <c r="AM2529" s="209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334" t="str">
        <f t="shared" si="2327"/>
        <v>-</v>
      </c>
      <c r="AR2529" s="209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335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335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335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335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335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335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197" t="s">
        <v>2538</v>
      </c>
      <c r="C2530" s="260"/>
      <c r="D2530" s="260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28"/>
      <c r="M2530" s="129"/>
      <c r="N2530" s="130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39" t="str">
        <f t="shared" si="2321"/>
        <v>-</v>
      </c>
      <c r="S2530" s="209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28" t="str">
        <f t="shared" si="2322"/>
        <v>-</v>
      </c>
      <c r="X2530" s="209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334" t="str">
        <f t="shared" si="2349"/>
        <v>-</v>
      </c>
      <c r="AC2530" s="209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334" t="str">
        <f t="shared" si="2323"/>
        <v>-</v>
      </c>
      <c r="AH2530" s="209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334" t="str">
        <f t="shared" si="2325"/>
        <v>-</v>
      </c>
      <c r="AM2530" s="209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334" t="str">
        <f t="shared" si="2327"/>
        <v>-</v>
      </c>
      <c r="AR2530" s="209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335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335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335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335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335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335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197" t="s">
        <v>2539</v>
      </c>
      <c r="C2531" s="260"/>
      <c r="D2531" s="260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28"/>
      <c r="M2531" s="129"/>
      <c r="N2531" s="130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39" t="str">
        <f t="shared" si="2321"/>
        <v>-</v>
      </c>
      <c r="S2531" s="209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28" t="str">
        <f t="shared" si="2322"/>
        <v>-</v>
      </c>
      <c r="X2531" s="209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334" t="str">
        <f t="shared" si="2349"/>
        <v>-</v>
      </c>
      <c r="AC2531" s="209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334" t="str">
        <f t="shared" si="2323"/>
        <v>-</v>
      </c>
      <c r="AH2531" s="209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334" t="str">
        <f t="shared" si="2325"/>
        <v>-</v>
      </c>
      <c r="AM2531" s="209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334" t="str">
        <f t="shared" si="2327"/>
        <v>-</v>
      </c>
      <c r="AR2531" s="209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335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335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335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335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335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335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197" t="s">
        <v>2540</v>
      </c>
      <c r="C2532" s="260"/>
      <c r="D2532" s="260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28"/>
      <c r="M2532" s="129"/>
      <c r="N2532" s="130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39" t="str">
        <f t="shared" ref="R2532:R2595" si="2381">IF(AND($C2532&gt;0,$F2532="Electricité",$D2532&lt;DATEVALUE("30/06/2023")),P2532,"-")</f>
        <v>-</v>
      </c>
      <c r="S2532" s="209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28" t="str">
        <f t="shared" ref="W2532:X2595" si="2382">IF(AND($C2532&gt;0,$F2532="Electricité",$D2532&lt;DATEVALUE("30/06/2023")),U2532,"-")</f>
        <v>-</v>
      </c>
      <c r="X2532" s="209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334" t="str">
        <f t="shared" si="2349"/>
        <v>-</v>
      </c>
      <c r="AC2532" s="209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334" t="str">
        <f t="shared" ref="AG2532:AG2595" si="2383">IF(AND($C2532&gt;0,$F2532="Electricité",$D2532&lt;DATEVALUE("30/06/2023")),AE2532,"-")</f>
        <v>-</v>
      </c>
      <c r="AH2532" s="209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334" t="str">
        <f t="shared" ref="AL2532:AL2595" si="2385">IF(AND($C2532&gt;0,$F2532="Electricité",$D2532&lt;DATEVALUE("30/06/2023")),AJ2532,"-")</f>
        <v>-</v>
      </c>
      <c r="AM2532" s="209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334" t="str">
        <f t="shared" ref="AQ2532:AQ2595" si="2387">IF(AND($C2532&gt;0,$F2532="Electricité",$D2532&lt;DATEVALUE("30/06/2023")),AO2532,"-")</f>
        <v>-</v>
      </c>
      <c r="AR2532" s="209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335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335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335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335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335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335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197" t="s">
        <v>2541</v>
      </c>
      <c r="C2533" s="260"/>
      <c r="D2533" s="260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28"/>
      <c r="M2533" s="129"/>
      <c r="N2533" s="130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39" t="str">
        <f t="shared" si="2381"/>
        <v>-</v>
      </c>
      <c r="S2533" s="209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28" t="str">
        <f t="shared" si="2382"/>
        <v>-</v>
      </c>
      <c r="X2533" s="209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334" t="str">
        <f t="shared" ref="AB2533:AC2596" si="2409">IF(AND($C2533&gt;0,$F2533="Electricité",$D2533&lt;DATEVALUE("30/06/2023")),Z2533,"-")</f>
        <v>-</v>
      </c>
      <c r="AC2533" s="209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334" t="str">
        <f t="shared" si="2383"/>
        <v>-</v>
      </c>
      <c r="AH2533" s="209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334" t="str">
        <f t="shared" si="2385"/>
        <v>-</v>
      </c>
      <c r="AM2533" s="209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334" t="str">
        <f t="shared" si="2387"/>
        <v>-</v>
      </c>
      <c r="AR2533" s="209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335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335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335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335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335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335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197" t="s">
        <v>2542</v>
      </c>
      <c r="C2534" s="260"/>
      <c r="D2534" s="260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28"/>
      <c r="M2534" s="129"/>
      <c r="N2534" s="130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39" t="str">
        <f t="shared" si="2381"/>
        <v>-</v>
      </c>
      <c r="S2534" s="209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28" t="str">
        <f t="shared" si="2382"/>
        <v>-</v>
      </c>
      <c r="X2534" s="209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334" t="str">
        <f t="shared" si="2409"/>
        <v>-</v>
      </c>
      <c r="AC2534" s="209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334" t="str">
        <f t="shared" si="2383"/>
        <v>-</v>
      </c>
      <c r="AH2534" s="209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334" t="str">
        <f t="shared" si="2385"/>
        <v>-</v>
      </c>
      <c r="AM2534" s="209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334" t="str">
        <f t="shared" si="2387"/>
        <v>-</v>
      </c>
      <c r="AR2534" s="209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335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335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335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335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335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335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197" t="s">
        <v>2543</v>
      </c>
      <c r="C2535" s="260"/>
      <c r="D2535" s="260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28"/>
      <c r="M2535" s="129"/>
      <c r="N2535" s="130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39" t="str">
        <f t="shared" si="2381"/>
        <v>-</v>
      </c>
      <c r="S2535" s="209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28" t="str">
        <f t="shared" si="2382"/>
        <v>-</v>
      </c>
      <c r="X2535" s="209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334" t="str">
        <f t="shared" si="2409"/>
        <v>-</v>
      </c>
      <c r="AC2535" s="209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334" t="str">
        <f t="shared" si="2383"/>
        <v>-</v>
      </c>
      <c r="AH2535" s="209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334" t="str">
        <f t="shared" si="2385"/>
        <v>-</v>
      </c>
      <c r="AM2535" s="209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334" t="str">
        <f t="shared" si="2387"/>
        <v>-</v>
      </c>
      <c r="AR2535" s="209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335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335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335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335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335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335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197" t="s">
        <v>2544</v>
      </c>
      <c r="C2536" s="260"/>
      <c r="D2536" s="260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28"/>
      <c r="M2536" s="129"/>
      <c r="N2536" s="130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39" t="str">
        <f t="shared" si="2381"/>
        <v>-</v>
      </c>
      <c r="S2536" s="209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28" t="str">
        <f t="shared" si="2382"/>
        <v>-</v>
      </c>
      <c r="X2536" s="209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334" t="str">
        <f t="shared" si="2409"/>
        <v>-</v>
      </c>
      <c r="AC2536" s="209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334" t="str">
        <f t="shared" si="2383"/>
        <v>-</v>
      </c>
      <c r="AH2536" s="209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334" t="str">
        <f t="shared" si="2385"/>
        <v>-</v>
      </c>
      <c r="AM2536" s="209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334" t="str">
        <f t="shared" si="2387"/>
        <v>-</v>
      </c>
      <c r="AR2536" s="209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335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335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335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335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335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335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197" t="s">
        <v>2545</v>
      </c>
      <c r="C2537" s="260"/>
      <c r="D2537" s="260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28"/>
      <c r="M2537" s="129"/>
      <c r="N2537" s="130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39" t="str">
        <f t="shared" si="2381"/>
        <v>-</v>
      </c>
      <c r="S2537" s="209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28" t="str">
        <f t="shared" si="2382"/>
        <v>-</v>
      </c>
      <c r="X2537" s="209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334" t="str">
        <f t="shared" si="2409"/>
        <v>-</v>
      </c>
      <c r="AC2537" s="209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334" t="str">
        <f t="shared" si="2383"/>
        <v>-</v>
      </c>
      <c r="AH2537" s="209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334" t="str">
        <f t="shared" si="2385"/>
        <v>-</v>
      </c>
      <c r="AM2537" s="209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334" t="str">
        <f t="shared" si="2387"/>
        <v>-</v>
      </c>
      <c r="AR2537" s="209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335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335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335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335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335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335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197" t="s">
        <v>2546</v>
      </c>
      <c r="C2538" s="260"/>
      <c r="D2538" s="260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28"/>
      <c r="M2538" s="129"/>
      <c r="N2538" s="130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39" t="str">
        <f t="shared" si="2381"/>
        <v>-</v>
      </c>
      <c r="S2538" s="209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28" t="str">
        <f t="shared" si="2382"/>
        <v>-</v>
      </c>
      <c r="X2538" s="209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334" t="str">
        <f t="shared" si="2409"/>
        <v>-</v>
      </c>
      <c r="AC2538" s="209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334" t="str">
        <f t="shared" si="2383"/>
        <v>-</v>
      </c>
      <c r="AH2538" s="209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334" t="str">
        <f t="shared" si="2385"/>
        <v>-</v>
      </c>
      <c r="AM2538" s="209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334" t="str">
        <f t="shared" si="2387"/>
        <v>-</v>
      </c>
      <c r="AR2538" s="209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335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335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335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335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335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335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197" t="s">
        <v>2547</v>
      </c>
      <c r="C2539" s="260"/>
      <c r="D2539" s="260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28"/>
      <c r="M2539" s="129"/>
      <c r="N2539" s="130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39" t="str">
        <f t="shared" si="2381"/>
        <v>-</v>
      </c>
      <c r="S2539" s="209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28" t="str">
        <f t="shared" si="2382"/>
        <v>-</v>
      </c>
      <c r="X2539" s="209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334" t="str">
        <f t="shared" si="2409"/>
        <v>-</v>
      </c>
      <c r="AC2539" s="209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334" t="str">
        <f t="shared" si="2383"/>
        <v>-</v>
      </c>
      <c r="AH2539" s="209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334" t="str">
        <f t="shared" si="2385"/>
        <v>-</v>
      </c>
      <c r="AM2539" s="209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334" t="str">
        <f t="shared" si="2387"/>
        <v>-</v>
      </c>
      <c r="AR2539" s="209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335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335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335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335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335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335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197" t="s">
        <v>2548</v>
      </c>
      <c r="C2540" s="260"/>
      <c r="D2540" s="260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28"/>
      <c r="M2540" s="129"/>
      <c r="N2540" s="130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39" t="str">
        <f t="shared" si="2381"/>
        <v>-</v>
      </c>
      <c r="S2540" s="209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28" t="str">
        <f t="shared" si="2382"/>
        <v>-</v>
      </c>
      <c r="X2540" s="209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334" t="str">
        <f t="shared" si="2409"/>
        <v>-</v>
      </c>
      <c r="AC2540" s="209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334" t="str">
        <f t="shared" si="2383"/>
        <v>-</v>
      </c>
      <c r="AH2540" s="209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334" t="str">
        <f t="shared" si="2385"/>
        <v>-</v>
      </c>
      <c r="AM2540" s="209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334" t="str">
        <f t="shared" si="2387"/>
        <v>-</v>
      </c>
      <c r="AR2540" s="209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335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335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335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335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335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335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197" t="s">
        <v>2549</v>
      </c>
      <c r="C2541" s="260"/>
      <c r="D2541" s="260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28"/>
      <c r="M2541" s="129"/>
      <c r="N2541" s="130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39" t="str">
        <f t="shared" si="2381"/>
        <v>-</v>
      </c>
      <c r="S2541" s="209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28" t="str">
        <f t="shared" si="2382"/>
        <v>-</v>
      </c>
      <c r="X2541" s="209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334" t="str">
        <f t="shared" si="2409"/>
        <v>-</v>
      </c>
      <c r="AC2541" s="209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334" t="str">
        <f t="shared" si="2383"/>
        <v>-</v>
      </c>
      <c r="AH2541" s="209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334" t="str">
        <f t="shared" si="2385"/>
        <v>-</v>
      </c>
      <c r="AM2541" s="209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334" t="str">
        <f t="shared" si="2387"/>
        <v>-</v>
      </c>
      <c r="AR2541" s="209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335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335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335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335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335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335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197" t="s">
        <v>2550</v>
      </c>
      <c r="C2542" s="260"/>
      <c r="D2542" s="260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28"/>
      <c r="M2542" s="129"/>
      <c r="N2542" s="130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39" t="str">
        <f t="shared" si="2381"/>
        <v>-</v>
      </c>
      <c r="S2542" s="209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28" t="str">
        <f t="shared" si="2382"/>
        <v>-</v>
      </c>
      <c r="X2542" s="209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334" t="str">
        <f t="shared" si="2409"/>
        <v>-</v>
      </c>
      <c r="AC2542" s="209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334" t="str">
        <f t="shared" si="2383"/>
        <v>-</v>
      </c>
      <c r="AH2542" s="209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334" t="str">
        <f t="shared" si="2385"/>
        <v>-</v>
      </c>
      <c r="AM2542" s="209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334" t="str">
        <f t="shared" si="2387"/>
        <v>-</v>
      </c>
      <c r="AR2542" s="209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335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335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335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335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335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335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197" t="s">
        <v>2551</v>
      </c>
      <c r="C2543" s="260"/>
      <c r="D2543" s="260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28"/>
      <c r="M2543" s="129"/>
      <c r="N2543" s="130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39" t="str">
        <f t="shared" si="2381"/>
        <v>-</v>
      </c>
      <c r="S2543" s="209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28" t="str">
        <f t="shared" si="2382"/>
        <v>-</v>
      </c>
      <c r="X2543" s="209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334" t="str">
        <f t="shared" si="2409"/>
        <v>-</v>
      </c>
      <c r="AC2543" s="209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334" t="str">
        <f t="shared" si="2383"/>
        <v>-</v>
      </c>
      <c r="AH2543" s="209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334" t="str">
        <f t="shared" si="2385"/>
        <v>-</v>
      </c>
      <c r="AM2543" s="209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334" t="str">
        <f t="shared" si="2387"/>
        <v>-</v>
      </c>
      <c r="AR2543" s="209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335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335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335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335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335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335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197" t="s">
        <v>2552</v>
      </c>
      <c r="C2544" s="260"/>
      <c r="D2544" s="260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28"/>
      <c r="M2544" s="129"/>
      <c r="N2544" s="130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39" t="str">
        <f t="shared" si="2381"/>
        <v>-</v>
      </c>
      <c r="S2544" s="209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28" t="str">
        <f t="shared" si="2382"/>
        <v>-</v>
      </c>
      <c r="X2544" s="209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334" t="str">
        <f t="shared" si="2409"/>
        <v>-</v>
      </c>
      <c r="AC2544" s="209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334" t="str">
        <f t="shared" si="2383"/>
        <v>-</v>
      </c>
      <c r="AH2544" s="209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334" t="str">
        <f t="shared" si="2385"/>
        <v>-</v>
      </c>
      <c r="AM2544" s="209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334" t="str">
        <f t="shared" si="2387"/>
        <v>-</v>
      </c>
      <c r="AR2544" s="209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335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335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335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335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335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335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197" t="s">
        <v>2553</v>
      </c>
      <c r="C2545" s="260"/>
      <c r="D2545" s="260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28"/>
      <c r="M2545" s="129"/>
      <c r="N2545" s="130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39" t="str">
        <f t="shared" si="2381"/>
        <v>-</v>
      </c>
      <c r="S2545" s="209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28" t="str">
        <f t="shared" si="2382"/>
        <v>-</v>
      </c>
      <c r="X2545" s="209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334" t="str">
        <f t="shared" si="2409"/>
        <v>-</v>
      </c>
      <c r="AC2545" s="209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334" t="str">
        <f t="shared" si="2383"/>
        <v>-</v>
      </c>
      <c r="AH2545" s="209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334" t="str">
        <f t="shared" si="2385"/>
        <v>-</v>
      </c>
      <c r="AM2545" s="209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334" t="str">
        <f t="shared" si="2387"/>
        <v>-</v>
      </c>
      <c r="AR2545" s="209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335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335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335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335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335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335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197" t="s">
        <v>2554</v>
      </c>
      <c r="C2546" s="260"/>
      <c r="D2546" s="260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28"/>
      <c r="M2546" s="129"/>
      <c r="N2546" s="130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39" t="str">
        <f t="shared" si="2381"/>
        <v>-</v>
      </c>
      <c r="S2546" s="209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28" t="str">
        <f t="shared" si="2382"/>
        <v>-</v>
      </c>
      <c r="X2546" s="209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334" t="str">
        <f t="shared" si="2409"/>
        <v>-</v>
      </c>
      <c r="AC2546" s="209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334" t="str">
        <f t="shared" si="2383"/>
        <v>-</v>
      </c>
      <c r="AH2546" s="209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334" t="str">
        <f t="shared" si="2385"/>
        <v>-</v>
      </c>
      <c r="AM2546" s="209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334" t="str">
        <f t="shared" si="2387"/>
        <v>-</v>
      </c>
      <c r="AR2546" s="209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335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335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335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335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335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335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197" t="s">
        <v>2555</v>
      </c>
      <c r="C2547" s="260"/>
      <c r="D2547" s="260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28"/>
      <c r="M2547" s="129"/>
      <c r="N2547" s="130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39" t="str">
        <f t="shared" si="2381"/>
        <v>-</v>
      </c>
      <c r="S2547" s="209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28" t="str">
        <f t="shared" si="2382"/>
        <v>-</v>
      </c>
      <c r="X2547" s="209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334" t="str">
        <f t="shared" si="2409"/>
        <v>-</v>
      </c>
      <c r="AC2547" s="209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334" t="str">
        <f t="shared" si="2383"/>
        <v>-</v>
      </c>
      <c r="AH2547" s="209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334" t="str">
        <f t="shared" si="2385"/>
        <v>-</v>
      </c>
      <c r="AM2547" s="209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334" t="str">
        <f t="shared" si="2387"/>
        <v>-</v>
      </c>
      <c r="AR2547" s="209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335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335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335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335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335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335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197" t="s">
        <v>2556</v>
      </c>
      <c r="C2548" s="260"/>
      <c r="D2548" s="260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28"/>
      <c r="M2548" s="129"/>
      <c r="N2548" s="130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39" t="str">
        <f t="shared" si="2381"/>
        <v>-</v>
      </c>
      <c r="S2548" s="209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28" t="str">
        <f t="shared" si="2382"/>
        <v>-</v>
      </c>
      <c r="X2548" s="209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334" t="str">
        <f t="shared" si="2409"/>
        <v>-</v>
      </c>
      <c r="AC2548" s="209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334" t="str">
        <f t="shared" si="2383"/>
        <v>-</v>
      </c>
      <c r="AH2548" s="209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334" t="str">
        <f t="shared" si="2385"/>
        <v>-</v>
      </c>
      <c r="AM2548" s="209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334" t="str">
        <f t="shared" si="2387"/>
        <v>-</v>
      </c>
      <c r="AR2548" s="209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335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335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335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335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335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335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197" t="s">
        <v>2557</v>
      </c>
      <c r="C2549" s="260"/>
      <c r="D2549" s="260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28"/>
      <c r="M2549" s="129"/>
      <c r="N2549" s="130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39" t="str">
        <f t="shared" si="2381"/>
        <v>-</v>
      </c>
      <c r="S2549" s="209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28" t="str">
        <f t="shared" si="2382"/>
        <v>-</v>
      </c>
      <c r="X2549" s="209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334" t="str">
        <f t="shared" si="2409"/>
        <v>-</v>
      </c>
      <c r="AC2549" s="209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334" t="str">
        <f t="shared" si="2383"/>
        <v>-</v>
      </c>
      <c r="AH2549" s="209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334" t="str">
        <f t="shared" si="2385"/>
        <v>-</v>
      </c>
      <c r="AM2549" s="209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334" t="str">
        <f t="shared" si="2387"/>
        <v>-</v>
      </c>
      <c r="AR2549" s="209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335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335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335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335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335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335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197" t="s">
        <v>2558</v>
      </c>
      <c r="C2550" s="260"/>
      <c r="D2550" s="260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28"/>
      <c r="M2550" s="129"/>
      <c r="N2550" s="130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39" t="str">
        <f t="shared" si="2381"/>
        <v>-</v>
      </c>
      <c r="S2550" s="209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28" t="str">
        <f t="shared" si="2382"/>
        <v>-</v>
      </c>
      <c r="X2550" s="209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334" t="str">
        <f t="shared" si="2409"/>
        <v>-</v>
      </c>
      <c r="AC2550" s="209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334" t="str">
        <f t="shared" si="2383"/>
        <v>-</v>
      </c>
      <c r="AH2550" s="209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334" t="str">
        <f t="shared" si="2385"/>
        <v>-</v>
      </c>
      <c r="AM2550" s="209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334" t="str">
        <f t="shared" si="2387"/>
        <v>-</v>
      </c>
      <c r="AR2550" s="209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335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335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335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335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335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335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197" t="s">
        <v>2559</v>
      </c>
      <c r="C2551" s="260"/>
      <c r="D2551" s="260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28"/>
      <c r="M2551" s="129"/>
      <c r="N2551" s="130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39" t="str">
        <f t="shared" si="2381"/>
        <v>-</v>
      </c>
      <c r="S2551" s="209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28" t="str">
        <f t="shared" si="2382"/>
        <v>-</v>
      </c>
      <c r="X2551" s="209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334" t="str">
        <f t="shared" si="2409"/>
        <v>-</v>
      </c>
      <c r="AC2551" s="209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334" t="str">
        <f t="shared" si="2383"/>
        <v>-</v>
      </c>
      <c r="AH2551" s="209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334" t="str">
        <f t="shared" si="2385"/>
        <v>-</v>
      </c>
      <c r="AM2551" s="209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334" t="str">
        <f t="shared" si="2387"/>
        <v>-</v>
      </c>
      <c r="AR2551" s="209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335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335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335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335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335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335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197" t="s">
        <v>2560</v>
      </c>
      <c r="C2552" s="260"/>
      <c r="D2552" s="260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28"/>
      <c r="M2552" s="129"/>
      <c r="N2552" s="130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39" t="str">
        <f t="shared" si="2381"/>
        <v>-</v>
      </c>
      <c r="S2552" s="209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28" t="str">
        <f t="shared" si="2382"/>
        <v>-</v>
      </c>
      <c r="X2552" s="209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334" t="str">
        <f t="shared" si="2409"/>
        <v>-</v>
      </c>
      <c r="AC2552" s="209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334" t="str">
        <f t="shared" si="2383"/>
        <v>-</v>
      </c>
      <c r="AH2552" s="209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334" t="str">
        <f t="shared" si="2385"/>
        <v>-</v>
      </c>
      <c r="AM2552" s="209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334" t="str">
        <f t="shared" si="2387"/>
        <v>-</v>
      </c>
      <c r="AR2552" s="209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335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335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335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335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335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335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197" t="s">
        <v>2561</v>
      </c>
      <c r="C2553" s="260"/>
      <c r="D2553" s="260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28"/>
      <c r="M2553" s="129"/>
      <c r="N2553" s="130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39" t="str">
        <f t="shared" si="2381"/>
        <v>-</v>
      </c>
      <c r="S2553" s="209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28" t="str">
        <f t="shared" si="2382"/>
        <v>-</v>
      </c>
      <c r="X2553" s="209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334" t="str">
        <f t="shared" si="2409"/>
        <v>-</v>
      </c>
      <c r="AC2553" s="209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334" t="str">
        <f t="shared" si="2383"/>
        <v>-</v>
      </c>
      <c r="AH2553" s="209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334" t="str">
        <f t="shared" si="2385"/>
        <v>-</v>
      </c>
      <c r="AM2553" s="209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334" t="str">
        <f t="shared" si="2387"/>
        <v>-</v>
      </c>
      <c r="AR2553" s="209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335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335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335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335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335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335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197" t="s">
        <v>2562</v>
      </c>
      <c r="C2554" s="260"/>
      <c r="D2554" s="260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28"/>
      <c r="M2554" s="129"/>
      <c r="N2554" s="130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39" t="str">
        <f t="shared" si="2381"/>
        <v>-</v>
      </c>
      <c r="S2554" s="209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28" t="str">
        <f t="shared" si="2382"/>
        <v>-</v>
      </c>
      <c r="X2554" s="209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334" t="str">
        <f t="shared" si="2409"/>
        <v>-</v>
      </c>
      <c r="AC2554" s="209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334" t="str">
        <f t="shared" si="2383"/>
        <v>-</v>
      </c>
      <c r="AH2554" s="209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334" t="str">
        <f t="shared" si="2385"/>
        <v>-</v>
      </c>
      <c r="AM2554" s="209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334" t="str">
        <f t="shared" si="2387"/>
        <v>-</v>
      </c>
      <c r="AR2554" s="209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335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335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335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335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335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335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197" t="s">
        <v>2563</v>
      </c>
      <c r="C2555" s="260"/>
      <c r="D2555" s="260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28"/>
      <c r="M2555" s="129"/>
      <c r="N2555" s="130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39" t="str">
        <f t="shared" si="2381"/>
        <v>-</v>
      </c>
      <c r="S2555" s="209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28" t="str">
        <f t="shared" si="2382"/>
        <v>-</v>
      </c>
      <c r="X2555" s="209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334" t="str">
        <f t="shared" si="2409"/>
        <v>-</v>
      </c>
      <c r="AC2555" s="209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334" t="str">
        <f t="shared" si="2383"/>
        <v>-</v>
      </c>
      <c r="AH2555" s="209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334" t="str">
        <f t="shared" si="2385"/>
        <v>-</v>
      </c>
      <c r="AM2555" s="209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334" t="str">
        <f t="shared" si="2387"/>
        <v>-</v>
      </c>
      <c r="AR2555" s="209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335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335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335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335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335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335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197" t="s">
        <v>2564</v>
      </c>
      <c r="C2556" s="260"/>
      <c r="D2556" s="260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28"/>
      <c r="M2556" s="129"/>
      <c r="N2556" s="130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39" t="str">
        <f t="shared" si="2381"/>
        <v>-</v>
      </c>
      <c r="S2556" s="209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28" t="str">
        <f t="shared" si="2382"/>
        <v>-</v>
      </c>
      <c r="X2556" s="209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334" t="str">
        <f t="shared" si="2409"/>
        <v>-</v>
      </c>
      <c r="AC2556" s="209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334" t="str">
        <f t="shared" si="2383"/>
        <v>-</v>
      </c>
      <c r="AH2556" s="209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334" t="str">
        <f t="shared" si="2385"/>
        <v>-</v>
      </c>
      <c r="AM2556" s="209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334" t="str">
        <f t="shared" si="2387"/>
        <v>-</v>
      </c>
      <c r="AR2556" s="209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335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335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335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335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335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335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197" t="s">
        <v>2565</v>
      </c>
      <c r="C2557" s="260"/>
      <c r="D2557" s="260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28"/>
      <c r="M2557" s="129"/>
      <c r="N2557" s="130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39" t="str">
        <f t="shared" si="2381"/>
        <v>-</v>
      </c>
      <c r="S2557" s="209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28" t="str">
        <f t="shared" si="2382"/>
        <v>-</v>
      </c>
      <c r="X2557" s="209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334" t="str">
        <f t="shared" si="2409"/>
        <v>-</v>
      </c>
      <c r="AC2557" s="209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334" t="str">
        <f t="shared" si="2383"/>
        <v>-</v>
      </c>
      <c r="AH2557" s="209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334" t="str">
        <f t="shared" si="2385"/>
        <v>-</v>
      </c>
      <c r="AM2557" s="209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334" t="str">
        <f t="shared" si="2387"/>
        <v>-</v>
      </c>
      <c r="AR2557" s="209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335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335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335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335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335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335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197" t="s">
        <v>2566</v>
      </c>
      <c r="C2558" s="260"/>
      <c r="D2558" s="260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28"/>
      <c r="M2558" s="129"/>
      <c r="N2558" s="130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39" t="str">
        <f t="shared" si="2381"/>
        <v>-</v>
      </c>
      <c r="S2558" s="209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28" t="str">
        <f t="shared" si="2382"/>
        <v>-</v>
      </c>
      <c r="X2558" s="209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334" t="str">
        <f t="shared" si="2409"/>
        <v>-</v>
      </c>
      <c r="AC2558" s="209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334" t="str">
        <f t="shared" si="2383"/>
        <v>-</v>
      </c>
      <c r="AH2558" s="209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334" t="str">
        <f t="shared" si="2385"/>
        <v>-</v>
      </c>
      <c r="AM2558" s="209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334" t="str">
        <f t="shared" si="2387"/>
        <v>-</v>
      </c>
      <c r="AR2558" s="209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335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335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335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335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335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335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197" t="s">
        <v>2567</v>
      </c>
      <c r="C2559" s="260"/>
      <c r="D2559" s="260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28"/>
      <c r="M2559" s="129"/>
      <c r="N2559" s="130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39" t="str">
        <f t="shared" si="2381"/>
        <v>-</v>
      </c>
      <c r="S2559" s="209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28" t="str">
        <f t="shared" si="2382"/>
        <v>-</v>
      </c>
      <c r="X2559" s="209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334" t="str">
        <f t="shared" si="2409"/>
        <v>-</v>
      </c>
      <c r="AC2559" s="209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334" t="str">
        <f t="shared" si="2383"/>
        <v>-</v>
      </c>
      <c r="AH2559" s="209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334" t="str">
        <f t="shared" si="2385"/>
        <v>-</v>
      </c>
      <c r="AM2559" s="209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334" t="str">
        <f t="shared" si="2387"/>
        <v>-</v>
      </c>
      <c r="AR2559" s="209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335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335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335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335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335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335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197" t="s">
        <v>2568</v>
      </c>
      <c r="C2560" s="260"/>
      <c r="D2560" s="260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28"/>
      <c r="M2560" s="129"/>
      <c r="N2560" s="130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39" t="str">
        <f t="shared" si="2381"/>
        <v>-</v>
      </c>
      <c r="S2560" s="209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28" t="str">
        <f t="shared" si="2382"/>
        <v>-</v>
      </c>
      <c r="X2560" s="209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334" t="str">
        <f t="shared" si="2409"/>
        <v>-</v>
      </c>
      <c r="AC2560" s="209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334" t="str">
        <f t="shared" si="2383"/>
        <v>-</v>
      </c>
      <c r="AH2560" s="209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334" t="str">
        <f t="shared" si="2385"/>
        <v>-</v>
      </c>
      <c r="AM2560" s="209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334" t="str">
        <f t="shared" si="2387"/>
        <v>-</v>
      </c>
      <c r="AR2560" s="209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335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335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335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335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335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335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197" t="s">
        <v>2569</v>
      </c>
      <c r="C2561" s="260"/>
      <c r="D2561" s="260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28"/>
      <c r="M2561" s="129"/>
      <c r="N2561" s="130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39" t="str">
        <f t="shared" si="2381"/>
        <v>-</v>
      </c>
      <c r="S2561" s="209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28" t="str">
        <f t="shared" si="2382"/>
        <v>-</v>
      </c>
      <c r="X2561" s="209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334" t="str">
        <f t="shared" si="2409"/>
        <v>-</v>
      </c>
      <c r="AC2561" s="209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334" t="str">
        <f t="shared" si="2383"/>
        <v>-</v>
      </c>
      <c r="AH2561" s="209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334" t="str">
        <f t="shared" si="2385"/>
        <v>-</v>
      </c>
      <c r="AM2561" s="209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334" t="str">
        <f t="shared" si="2387"/>
        <v>-</v>
      </c>
      <c r="AR2561" s="209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335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335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335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335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335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335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197" t="s">
        <v>2570</v>
      </c>
      <c r="C2562" s="260"/>
      <c r="D2562" s="260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28"/>
      <c r="M2562" s="129"/>
      <c r="N2562" s="130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39" t="str">
        <f t="shared" si="2381"/>
        <v>-</v>
      </c>
      <c r="S2562" s="209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28" t="str">
        <f t="shared" si="2382"/>
        <v>-</v>
      </c>
      <c r="X2562" s="209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334" t="str">
        <f t="shared" si="2409"/>
        <v>-</v>
      </c>
      <c r="AC2562" s="209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334" t="str">
        <f t="shared" si="2383"/>
        <v>-</v>
      </c>
      <c r="AH2562" s="209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334" t="str">
        <f t="shared" si="2385"/>
        <v>-</v>
      </c>
      <c r="AM2562" s="209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334" t="str">
        <f t="shared" si="2387"/>
        <v>-</v>
      </c>
      <c r="AR2562" s="209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335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335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335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335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335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335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197" t="s">
        <v>2571</v>
      </c>
      <c r="C2563" s="260"/>
      <c r="D2563" s="260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28"/>
      <c r="M2563" s="129"/>
      <c r="N2563" s="130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39" t="str">
        <f t="shared" si="2381"/>
        <v>-</v>
      </c>
      <c r="S2563" s="209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28" t="str">
        <f t="shared" si="2382"/>
        <v>-</v>
      </c>
      <c r="X2563" s="209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334" t="str">
        <f t="shared" si="2409"/>
        <v>-</v>
      </c>
      <c r="AC2563" s="209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334" t="str">
        <f t="shared" si="2383"/>
        <v>-</v>
      </c>
      <c r="AH2563" s="209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334" t="str">
        <f t="shared" si="2385"/>
        <v>-</v>
      </c>
      <c r="AM2563" s="209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334" t="str">
        <f t="shared" si="2387"/>
        <v>-</v>
      </c>
      <c r="AR2563" s="209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335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335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335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335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335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335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197" t="s">
        <v>2572</v>
      </c>
      <c r="C2564" s="260"/>
      <c r="D2564" s="260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28"/>
      <c r="M2564" s="129"/>
      <c r="N2564" s="130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39" t="str">
        <f t="shared" si="2381"/>
        <v>-</v>
      </c>
      <c r="S2564" s="209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28" t="str">
        <f t="shared" si="2382"/>
        <v>-</v>
      </c>
      <c r="X2564" s="209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334" t="str">
        <f t="shared" si="2409"/>
        <v>-</v>
      </c>
      <c r="AC2564" s="209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334" t="str">
        <f t="shared" si="2383"/>
        <v>-</v>
      </c>
      <c r="AH2564" s="209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334" t="str">
        <f t="shared" si="2385"/>
        <v>-</v>
      </c>
      <c r="AM2564" s="209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334" t="str">
        <f t="shared" si="2387"/>
        <v>-</v>
      </c>
      <c r="AR2564" s="209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335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335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335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335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335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335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197" t="s">
        <v>2573</v>
      </c>
      <c r="C2565" s="260"/>
      <c r="D2565" s="260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28"/>
      <c r="M2565" s="129"/>
      <c r="N2565" s="130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39" t="str">
        <f t="shared" si="2381"/>
        <v>-</v>
      </c>
      <c r="S2565" s="209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28" t="str">
        <f t="shared" si="2382"/>
        <v>-</v>
      </c>
      <c r="X2565" s="209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334" t="str">
        <f t="shared" si="2409"/>
        <v>-</v>
      </c>
      <c r="AC2565" s="209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334" t="str">
        <f t="shared" si="2383"/>
        <v>-</v>
      </c>
      <c r="AH2565" s="209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334" t="str">
        <f t="shared" si="2385"/>
        <v>-</v>
      </c>
      <c r="AM2565" s="209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334" t="str">
        <f t="shared" si="2387"/>
        <v>-</v>
      </c>
      <c r="AR2565" s="209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335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335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335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335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335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335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197" t="s">
        <v>2574</v>
      </c>
      <c r="C2566" s="260"/>
      <c r="D2566" s="260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28"/>
      <c r="M2566" s="129"/>
      <c r="N2566" s="130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39" t="str">
        <f t="shared" si="2381"/>
        <v>-</v>
      </c>
      <c r="S2566" s="209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28" t="str">
        <f t="shared" si="2382"/>
        <v>-</v>
      </c>
      <c r="X2566" s="209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334" t="str">
        <f t="shared" si="2409"/>
        <v>-</v>
      </c>
      <c r="AC2566" s="209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334" t="str">
        <f t="shared" si="2383"/>
        <v>-</v>
      </c>
      <c r="AH2566" s="209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334" t="str">
        <f t="shared" si="2385"/>
        <v>-</v>
      </c>
      <c r="AM2566" s="209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334" t="str">
        <f t="shared" si="2387"/>
        <v>-</v>
      </c>
      <c r="AR2566" s="209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335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335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335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335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335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335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197" t="s">
        <v>2575</v>
      </c>
      <c r="C2567" s="260"/>
      <c r="D2567" s="260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28"/>
      <c r="M2567" s="129"/>
      <c r="N2567" s="130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39" t="str">
        <f t="shared" si="2381"/>
        <v>-</v>
      </c>
      <c r="S2567" s="209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28" t="str">
        <f t="shared" si="2382"/>
        <v>-</v>
      </c>
      <c r="X2567" s="209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334" t="str">
        <f t="shared" si="2409"/>
        <v>-</v>
      </c>
      <c r="AC2567" s="209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334" t="str">
        <f t="shared" si="2383"/>
        <v>-</v>
      </c>
      <c r="AH2567" s="209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334" t="str">
        <f t="shared" si="2385"/>
        <v>-</v>
      </c>
      <c r="AM2567" s="209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334" t="str">
        <f t="shared" si="2387"/>
        <v>-</v>
      </c>
      <c r="AR2567" s="209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335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335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335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335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335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335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197" t="s">
        <v>2576</v>
      </c>
      <c r="C2568" s="260"/>
      <c r="D2568" s="260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28"/>
      <c r="M2568" s="129"/>
      <c r="N2568" s="130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39" t="str">
        <f t="shared" si="2381"/>
        <v>-</v>
      </c>
      <c r="S2568" s="209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28" t="str">
        <f t="shared" si="2382"/>
        <v>-</v>
      </c>
      <c r="X2568" s="209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334" t="str">
        <f t="shared" si="2409"/>
        <v>-</v>
      </c>
      <c r="AC2568" s="209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334" t="str">
        <f t="shared" si="2383"/>
        <v>-</v>
      </c>
      <c r="AH2568" s="209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334" t="str">
        <f t="shared" si="2385"/>
        <v>-</v>
      </c>
      <c r="AM2568" s="209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334" t="str">
        <f t="shared" si="2387"/>
        <v>-</v>
      </c>
      <c r="AR2568" s="209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335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335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335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335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335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335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197" t="s">
        <v>2577</v>
      </c>
      <c r="C2569" s="260"/>
      <c r="D2569" s="260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28"/>
      <c r="M2569" s="129"/>
      <c r="N2569" s="130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39" t="str">
        <f t="shared" si="2381"/>
        <v>-</v>
      </c>
      <c r="S2569" s="209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28" t="str">
        <f t="shared" si="2382"/>
        <v>-</v>
      </c>
      <c r="X2569" s="209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334" t="str">
        <f t="shared" si="2409"/>
        <v>-</v>
      </c>
      <c r="AC2569" s="209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334" t="str">
        <f t="shared" si="2383"/>
        <v>-</v>
      </c>
      <c r="AH2569" s="209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334" t="str">
        <f t="shared" si="2385"/>
        <v>-</v>
      </c>
      <c r="AM2569" s="209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334" t="str">
        <f t="shared" si="2387"/>
        <v>-</v>
      </c>
      <c r="AR2569" s="209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335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335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335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335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335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335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197" t="s">
        <v>2578</v>
      </c>
      <c r="C2570" s="260"/>
      <c r="D2570" s="260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28"/>
      <c r="M2570" s="129"/>
      <c r="N2570" s="130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39" t="str">
        <f t="shared" si="2381"/>
        <v>-</v>
      </c>
      <c r="S2570" s="209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28" t="str">
        <f t="shared" si="2382"/>
        <v>-</v>
      </c>
      <c r="X2570" s="209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334" t="str">
        <f t="shared" si="2409"/>
        <v>-</v>
      </c>
      <c r="AC2570" s="209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334" t="str">
        <f t="shared" si="2383"/>
        <v>-</v>
      </c>
      <c r="AH2570" s="209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334" t="str">
        <f t="shared" si="2385"/>
        <v>-</v>
      </c>
      <c r="AM2570" s="209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334" t="str">
        <f t="shared" si="2387"/>
        <v>-</v>
      </c>
      <c r="AR2570" s="209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335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335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335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335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335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335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197" t="s">
        <v>2579</v>
      </c>
      <c r="C2571" s="260"/>
      <c r="D2571" s="260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28"/>
      <c r="M2571" s="129"/>
      <c r="N2571" s="130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39" t="str">
        <f t="shared" si="2381"/>
        <v>-</v>
      </c>
      <c r="S2571" s="209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28" t="str">
        <f t="shared" si="2382"/>
        <v>-</v>
      </c>
      <c r="X2571" s="209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334" t="str">
        <f t="shared" si="2409"/>
        <v>-</v>
      </c>
      <c r="AC2571" s="209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334" t="str">
        <f t="shared" si="2383"/>
        <v>-</v>
      </c>
      <c r="AH2571" s="209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334" t="str">
        <f t="shared" si="2385"/>
        <v>-</v>
      </c>
      <c r="AM2571" s="209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334" t="str">
        <f t="shared" si="2387"/>
        <v>-</v>
      </c>
      <c r="AR2571" s="209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335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335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335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335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335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335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197" t="s">
        <v>2580</v>
      </c>
      <c r="C2572" s="260"/>
      <c r="D2572" s="260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28"/>
      <c r="M2572" s="129"/>
      <c r="N2572" s="130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39" t="str">
        <f t="shared" si="2381"/>
        <v>-</v>
      </c>
      <c r="S2572" s="209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28" t="str">
        <f t="shared" si="2382"/>
        <v>-</v>
      </c>
      <c r="X2572" s="209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334" t="str">
        <f t="shared" si="2409"/>
        <v>-</v>
      </c>
      <c r="AC2572" s="209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334" t="str">
        <f t="shared" si="2383"/>
        <v>-</v>
      </c>
      <c r="AH2572" s="209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334" t="str">
        <f t="shared" si="2385"/>
        <v>-</v>
      </c>
      <c r="AM2572" s="209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334" t="str">
        <f t="shared" si="2387"/>
        <v>-</v>
      </c>
      <c r="AR2572" s="209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335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335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335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335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335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335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197" t="s">
        <v>2581</v>
      </c>
      <c r="C2573" s="260"/>
      <c r="D2573" s="260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28"/>
      <c r="M2573" s="129"/>
      <c r="N2573" s="130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39" t="str">
        <f t="shared" si="2381"/>
        <v>-</v>
      </c>
      <c r="S2573" s="209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28" t="str">
        <f t="shared" si="2382"/>
        <v>-</v>
      </c>
      <c r="X2573" s="209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334" t="str">
        <f t="shared" si="2409"/>
        <v>-</v>
      </c>
      <c r="AC2573" s="209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334" t="str">
        <f t="shared" si="2383"/>
        <v>-</v>
      </c>
      <c r="AH2573" s="209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334" t="str">
        <f t="shared" si="2385"/>
        <v>-</v>
      </c>
      <c r="AM2573" s="209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334" t="str">
        <f t="shared" si="2387"/>
        <v>-</v>
      </c>
      <c r="AR2573" s="209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335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335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335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335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335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335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197" t="s">
        <v>2582</v>
      </c>
      <c r="C2574" s="260"/>
      <c r="D2574" s="260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28"/>
      <c r="M2574" s="129"/>
      <c r="N2574" s="130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39" t="str">
        <f t="shared" si="2381"/>
        <v>-</v>
      </c>
      <c r="S2574" s="209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28" t="str">
        <f t="shared" si="2382"/>
        <v>-</v>
      </c>
      <c r="X2574" s="209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334" t="str">
        <f t="shared" si="2409"/>
        <v>-</v>
      </c>
      <c r="AC2574" s="209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334" t="str">
        <f t="shared" si="2383"/>
        <v>-</v>
      </c>
      <c r="AH2574" s="209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334" t="str">
        <f t="shared" si="2385"/>
        <v>-</v>
      </c>
      <c r="AM2574" s="209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334" t="str">
        <f t="shared" si="2387"/>
        <v>-</v>
      </c>
      <c r="AR2574" s="209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335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335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335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335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335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335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197" t="s">
        <v>2583</v>
      </c>
      <c r="C2575" s="260"/>
      <c r="D2575" s="260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28"/>
      <c r="M2575" s="129"/>
      <c r="N2575" s="130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39" t="str">
        <f t="shared" si="2381"/>
        <v>-</v>
      </c>
      <c r="S2575" s="209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28" t="str">
        <f t="shared" si="2382"/>
        <v>-</v>
      </c>
      <c r="X2575" s="209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334" t="str">
        <f t="shared" si="2409"/>
        <v>-</v>
      </c>
      <c r="AC2575" s="209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334" t="str">
        <f t="shared" si="2383"/>
        <v>-</v>
      </c>
      <c r="AH2575" s="209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334" t="str">
        <f t="shared" si="2385"/>
        <v>-</v>
      </c>
      <c r="AM2575" s="209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334" t="str">
        <f t="shared" si="2387"/>
        <v>-</v>
      </c>
      <c r="AR2575" s="209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335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335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335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335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335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335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197" t="s">
        <v>2584</v>
      </c>
      <c r="C2576" s="260"/>
      <c r="D2576" s="260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28"/>
      <c r="M2576" s="129"/>
      <c r="N2576" s="130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39" t="str">
        <f t="shared" si="2381"/>
        <v>-</v>
      </c>
      <c r="S2576" s="209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28" t="str">
        <f t="shared" si="2382"/>
        <v>-</v>
      </c>
      <c r="X2576" s="209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334" t="str">
        <f t="shared" si="2409"/>
        <v>-</v>
      </c>
      <c r="AC2576" s="209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334" t="str">
        <f t="shared" si="2383"/>
        <v>-</v>
      </c>
      <c r="AH2576" s="209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334" t="str">
        <f t="shared" si="2385"/>
        <v>-</v>
      </c>
      <c r="AM2576" s="209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334" t="str">
        <f t="shared" si="2387"/>
        <v>-</v>
      </c>
      <c r="AR2576" s="209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335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335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335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335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335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335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197" t="s">
        <v>2585</v>
      </c>
      <c r="C2577" s="260"/>
      <c r="D2577" s="260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28"/>
      <c r="M2577" s="129"/>
      <c r="N2577" s="130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39" t="str">
        <f t="shared" si="2381"/>
        <v>-</v>
      </c>
      <c r="S2577" s="209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28" t="str">
        <f t="shared" si="2382"/>
        <v>-</v>
      </c>
      <c r="X2577" s="209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334" t="str">
        <f t="shared" si="2409"/>
        <v>-</v>
      </c>
      <c r="AC2577" s="209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334" t="str">
        <f t="shared" si="2383"/>
        <v>-</v>
      </c>
      <c r="AH2577" s="209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334" t="str">
        <f t="shared" si="2385"/>
        <v>-</v>
      </c>
      <c r="AM2577" s="209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334" t="str">
        <f t="shared" si="2387"/>
        <v>-</v>
      </c>
      <c r="AR2577" s="209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335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335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335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335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335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335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197" t="s">
        <v>2586</v>
      </c>
      <c r="C2578" s="260"/>
      <c r="D2578" s="260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28"/>
      <c r="M2578" s="129"/>
      <c r="N2578" s="130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39" t="str">
        <f t="shared" si="2381"/>
        <v>-</v>
      </c>
      <c r="S2578" s="209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28" t="str">
        <f t="shared" si="2382"/>
        <v>-</v>
      </c>
      <c r="X2578" s="209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334" t="str">
        <f t="shared" si="2409"/>
        <v>-</v>
      </c>
      <c r="AC2578" s="209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334" t="str">
        <f t="shared" si="2383"/>
        <v>-</v>
      </c>
      <c r="AH2578" s="209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334" t="str">
        <f t="shared" si="2385"/>
        <v>-</v>
      </c>
      <c r="AM2578" s="209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334" t="str">
        <f t="shared" si="2387"/>
        <v>-</v>
      </c>
      <c r="AR2578" s="209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335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335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335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335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335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335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197" t="s">
        <v>2587</v>
      </c>
      <c r="C2579" s="260"/>
      <c r="D2579" s="260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28"/>
      <c r="M2579" s="129"/>
      <c r="N2579" s="130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39" t="str">
        <f t="shared" si="2381"/>
        <v>-</v>
      </c>
      <c r="S2579" s="209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28" t="str">
        <f t="shared" si="2382"/>
        <v>-</v>
      </c>
      <c r="X2579" s="209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334" t="str">
        <f t="shared" si="2409"/>
        <v>-</v>
      </c>
      <c r="AC2579" s="209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334" t="str">
        <f t="shared" si="2383"/>
        <v>-</v>
      </c>
      <c r="AH2579" s="209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334" t="str">
        <f t="shared" si="2385"/>
        <v>-</v>
      </c>
      <c r="AM2579" s="209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334" t="str">
        <f t="shared" si="2387"/>
        <v>-</v>
      </c>
      <c r="AR2579" s="209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335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335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335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335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335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335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197" t="s">
        <v>2588</v>
      </c>
      <c r="C2580" s="260"/>
      <c r="D2580" s="260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28"/>
      <c r="M2580" s="129"/>
      <c r="N2580" s="130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39" t="str">
        <f t="shared" si="2381"/>
        <v>-</v>
      </c>
      <c r="S2580" s="209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28" t="str">
        <f t="shared" si="2382"/>
        <v>-</v>
      </c>
      <c r="X2580" s="209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334" t="str">
        <f t="shared" si="2409"/>
        <v>-</v>
      </c>
      <c r="AC2580" s="209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334" t="str">
        <f t="shared" si="2383"/>
        <v>-</v>
      </c>
      <c r="AH2580" s="209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334" t="str">
        <f t="shared" si="2385"/>
        <v>-</v>
      </c>
      <c r="AM2580" s="209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334" t="str">
        <f t="shared" si="2387"/>
        <v>-</v>
      </c>
      <c r="AR2580" s="209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335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335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335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335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335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335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197" t="s">
        <v>2589</v>
      </c>
      <c r="C2581" s="260"/>
      <c r="D2581" s="260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28"/>
      <c r="M2581" s="129"/>
      <c r="N2581" s="130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39" t="str">
        <f t="shared" si="2381"/>
        <v>-</v>
      </c>
      <c r="S2581" s="209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28" t="str">
        <f t="shared" si="2382"/>
        <v>-</v>
      </c>
      <c r="X2581" s="209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334" t="str">
        <f t="shared" si="2409"/>
        <v>-</v>
      </c>
      <c r="AC2581" s="209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334" t="str">
        <f t="shared" si="2383"/>
        <v>-</v>
      </c>
      <c r="AH2581" s="209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334" t="str">
        <f t="shared" si="2385"/>
        <v>-</v>
      </c>
      <c r="AM2581" s="209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334" t="str">
        <f t="shared" si="2387"/>
        <v>-</v>
      </c>
      <c r="AR2581" s="209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335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335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335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335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335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335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197" t="s">
        <v>2590</v>
      </c>
      <c r="C2582" s="260"/>
      <c r="D2582" s="260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28"/>
      <c r="M2582" s="129"/>
      <c r="N2582" s="130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39" t="str">
        <f t="shared" si="2381"/>
        <v>-</v>
      </c>
      <c r="S2582" s="209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28" t="str">
        <f t="shared" si="2382"/>
        <v>-</v>
      </c>
      <c r="X2582" s="209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334" t="str">
        <f t="shared" si="2409"/>
        <v>-</v>
      </c>
      <c r="AC2582" s="209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334" t="str">
        <f t="shared" si="2383"/>
        <v>-</v>
      </c>
      <c r="AH2582" s="209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334" t="str">
        <f t="shared" si="2385"/>
        <v>-</v>
      </c>
      <c r="AM2582" s="209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334" t="str">
        <f t="shared" si="2387"/>
        <v>-</v>
      </c>
      <c r="AR2582" s="209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335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335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335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335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335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335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197" t="s">
        <v>2591</v>
      </c>
      <c r="C2583" s="260"/>
      <c r="D2583" s="260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28"/>
      <c r="M2583" s="129"/>
      <c r="N2583" s="130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39" t="str">
        <f t="shared" si="2381"/>
        <v>-</v>
      </c>
      <c r="S2583" s="209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28" t="str">
        <f t="shared" si="2382"/>
        <v>-</v>
      </c>
      <c r="X2583" s="209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334" t="str">
        <f t="shared" si="2409"/>
        <v>-</v>
      </c>
      <c r="AC2583" s="209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334" t="str">
        <f t="shared" si="2383"/>
        <v>-</v>
      </c>
      <c r="AH2583" s="209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334" t="str">
        <f t="shared" si="2385"/>
        <v>-</v>
      </c>
      <c r="AM2583" s="209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334" t="str">
        <f t="shared" si="2387"/>
        <v>-</v>
      </c>
      <c r="AR2583" s="209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335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335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335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335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335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335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197" t="s">
        <v>2592</v>
      </c>
      <c r="C2584" s="260"/>
      <c r="D2584" s="260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28"/>
      <c r="M2584" s="129"/>
      <c r="N2584" s="130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39" t="str">
        <f t="shared" si="2381"/>
        <v>-</v>
      </c>
      <c r="S2584" s="209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28" t="str">
        <f t="shared" si="2382"/>
        <v>-</v>
      </c>
      <c r="X2584" s="209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334" t="str">
        <f t="shared" si="2409"/>
        <v>-</v>
      </c>
      <c r="AC2584" s="209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334" t="str">
        <f t="shared" si="2383"/>
        <v>-</v>
      </c>
      <c r="AH2584" s="209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334" t="str">
        <f t="shared" si="2385"/>
        <v>-</v>
      </c>
      <c r="AM2584" s="209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334" t="str">
        <f t="shared" si="2387"/>
        <v>-</v>
      </c>
      <c r="AR2584" s="209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335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335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335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335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335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335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197" t="s">
        <v>2593</v>
      </c>
      <c r="C2585" s="260"/>
      <c r="D2585" s="260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28"/>
      <c r="M2585" s="129"/>
      <c r="N2585" s="130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39" t="str">
        <f t="shared" si="2381"/>
        <v>-</v>
      </c>
      <c r="S2585" s="209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28" t="str">
        <f t="shared" si="2382"/>
        <v>-</v>
      </c>
      <c r="X2585" s="209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334" t="str">
        <f t="shared" si="2409"/>
        <v>-</v>
      </c>
      <c r="AC2585" s="209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334" t="str">
        <f t="shared" si="2383"/>
        <v>-</v>
      </c>
      <c r="AH2585" s="209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334" t="str">
        <f t="shared" si="2385"/>
        <v>-</v>
      </c>
      <c r="AM2585" s="209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334" t="str">
        <f t="shared" si="2387"/>
        <v>-</v>
      </c>
      <c r="AR2585" s="209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335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335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335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335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335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335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197" t="s">
        <v>2594</v>
      </c>
      <c r="C2586" s="260"/>
      <c r="D2586" s="260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28"/>
      <c r="M2586" s="129"/>
      <c r="N2586" s="130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39" t="str">
        <f t="shared" si="2381"/>
        <v>-</v>
      </c>
      <c r="S2586" s="209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28" t="str">
        <f t="shared" si="2382"/>
        <v>-</v>
      </c>
      <c r="X2586" s="209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334" t="str">
        <f t="shared" si="2409"/>
        <v>-</v>
      </c>
      <c r="AC2586" s="209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334" t="str">
        <f t="shared" si="2383"/>
        <v>-</v>
      </c>
      <c r="AH2586" s="209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334" t="str">
        <f t="shared" si="2385"/>
        <v>-</v>
      </c>
      <c r="AM2586" s="209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334" t="str">
        <f t="shared" si="2387"/>
        <v>-</v>
      </c>
      <c r="AR2586" s="209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335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335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335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335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335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335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197" t="s">
        <v>2595</v>
      </c>
      <c r="C2587" s="260"/>
      <c r="D2587" s="260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28"/>
      <c r="M2587" s="129"/>
      <c r="N2587" s="130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39" t="str">
        <f t="shared" si="2381"/>
        <v>-</v>
      </c>
      <c r="S2587" s="209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28" t="str">
        <f t="shared" si="2382"/>
        <v>-</v>
      </c>
      <c r="X2587" s="209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334" t="str">
        <f t="shared" si="2409"/>
        <v>-</v>
      </c>
      <c r="AC2587" s="209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334" t="str">
        <f t="shared" si="2383"/>
        <v>-</v>
      </c>
      <c r="AH2587" s="209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334" t="str">
        <f t="shared" si="2385"/>
        <v>-</v>
      </c>
      <c r="AM2587" s="209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334" t="str">
        <f t="shared" si="2387"/>
        <v>-</v>
      </c>
      <c r="AR2587" s="209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335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335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335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335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335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335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197" t="s">
        <v>2596</v>
      </c>
      <c r="C2588" s="260"/>
      <c r="D2588" s="260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28"/>
      <c r="M2588" s="129"/>
      <c r="N2588" s="130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39" t="str">
        <f t="shared" si="2381"/>
        <v>-</v>
      </c>
      <c r="S2588" s="209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28" t="str">
        <f t="shared" si="2382"/>
        <v>-</v>
      </c>
      <c r="X2588" s="209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334" t="str">
        <f t="shared" si="2409"/>
        <v>-</v>
      </c>
      <c r="AC2588" s="209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334" t="str">
        <f t="shared" si="2383"/>
        <v>-</v>
      </c>
      <c r="AH2588" s="209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334" t="str">
        <f t="shared" si="2385"/>
        <v>-</v>
      </c>
      <c r="AM2588" s="209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334" t="str">
        <f t="shared" si="2387"/>
        <v>-</v>
      </c>
      <c r="AR2588" s="209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335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335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335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335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335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335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197" t="s">
        <v>2597</v>
      </c>
      <c r="C2589" s="260"/>
      <c r="D2589" s="260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28"/>
      <c r="M2589" s="129"/>
      <c r="N2589" s="130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39" t="str">
        <f t="shared" si="2381"/>
        <v>-</v>
      </c>
      <c r="S2589" s="209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28" t="str">
        <f t="shared" si="2382"/>
        <v>-</v>
      </c>
      <c r="X2589" s="209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334" t="str">
        <f t="shared" si="2409"/>
        <v>-</v>
      </c>
      <c r="AC2589" s="209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334" t="str">
        <f t="shared" si="2383"/>
        <v>-</v>
      </c>
      <c r="AH2589" s="209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334" t="str">
        <f t="shared" si="2385"/>
        <v>-</v>
      </c>
      <c r="AM2589" s="209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334" t="str">
        <f t="shared" si="2387"/>
        <v>-</v>
      </c>
      <c r="AR2589" s="209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335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335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335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335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335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335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197" t="s">
        <v>2598</v>
      </c>
      <c r="C2590" s="260"/>
      <c r="D2590" s="260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28"/>
      <c r="M2590" s="129"/>
      <c r="N2590" s="130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39" t="str">
        <f t="shared" si="2381"/>
        <v>-</v>
      </c>
      <c r="S2590" s="209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28" t="str">
        <f t="shared" si="2382"/>
        <v>-</v>
      </c>
      <c r="X2590" s="209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334" t="str">
        <f t="shared" si="2409"/>
        <v>-</v>
      </c>
      <c r="AC2590" s="209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334" t="str">
        <f t="shared" si="2383"/>
        <v>-</v>
      </c>
      <c r="AH2590" s="209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334" t="str">
        <f t="shared" si="2385"/>
        <v>-</v>
      </c>
      <c r="AM2590" s="209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334" t="str">
        <f t="shared" si="2387"/>
        <v>-</v>
      </c>
      <c r="AR2590" s="209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335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335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335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335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335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335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197" t="s">
        <v>2599</v>
      </c>
      <c r="C2591" s="260"/>
      <c r="D2591" s="260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28"/>
      <c r="M2591" s="129"/>
      <c r="N2591" s="130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39" t="str">
        <f t="shared" si="2381"/>
        <v>-</v>
      </c>
      <c r="S2591" s="209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28" t="str">
        <f t="shared" si="2382"/>
        <v>-</v>
      </c>
      <c r="X2591" s="209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334" t="str">
        <f t="shared" si="2409"/>
        <v>-</v>
      </c>
      <c r="AC2591" s="209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334" t="str">
        <f t="shared" si="2383"/>
        <v>-</v>
      </c>
      <c r="AH2591" s="209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334" t="str">
        <f t="shared" si="2385"/>
        <v>-</v>
      </c>
      <c r="AM2591" s="209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334" t="str">
        <f t="shared" si="2387"/>
        <v>-</v>
      </c>
      <c r="AR2591" s="209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335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335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335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335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335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335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197" t="s">
        <v>2600</v>
      </c>
      <c r="C2592" s="260"/>
      <c r="D2592" s="260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28"/>
      <c r="M2592" s="129"/>
      <c r="N2592" s="130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39" t="str">
        <f t="shared" si="2381"/>
        <v>-</v>
      </c>
      <c r="S2592" s="209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28" t="str">
        <f t="shared" si="2382"/>
        <v>-</v>
      </c>
      <c r="X2592" s="209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334" t="str">
        <f t="shared" si="2409"/>
        <v>-</v>
      </c>
      <c r="AC2592" s="209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334" t="str">
        <f t="shared" si="2383"/>
        <v>-</v>
      </c>
      <c r="AH2592" s="209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334" t="str">
        <f t="shared" si="2385"/>
        <v>-</v>
      </c>
      <c r="AM2592" s="209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334" t="str">
        <f t="shared" si="2387"/>
        <v>-</v>
      </c>
      <c r="AR2592" s="209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335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335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335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335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335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335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197" t="s">
        <v>2601</v>
      </c>
      <c r="C2593" s="260"/>
      <c r="D2593" s="260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28"/>
      <c r="M2593" s="129"/>
      <c r="N2593" s="130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39" t="str">
        <f t="shared" si="2381"/>
        <v>-</v>
      </c>
      <c r="S2593" s="209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28" t="str">
        <f t="shared" si="2382"/>
        <v>-</v>
      </c>
      <c r="X2593" s="209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334" t="str">
        <f t="shared" si="2409"/>
        <v>-</v>
      </c>
      <c r="AC2593" s="209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334" t="str">
        <f t="shared" si="2383"/>
        <v>-</v>
      </c>
      <c r="AH2593" s="209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334" t="str">
        <f t="shared" si="2385"/>
        <v>-</v>
      </c>
      <c r="AM2593" s="209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334" t="str">
        <f t="shared" si="2387"/>
        <v>-</v>
      </c>
      <c r="AR2593" s="209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335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335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335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335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335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335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197" t="s">
        <v>2602</v>
      </c>
      <c r="C2594" s="260"/>
      <c r="D2594" s="260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28"/>
      <c r="M2594" s="129"/>
      <c r="N2594" s="130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39" t="str">
        <f t="shared" si="2381"/>
        <v>-</v>
      </c>
      <c r="S2594" s="209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28" t="str">
        <f t="shared" si="2382"/>
        <v>-</v>
      </c>
      <c r="X2594" s="209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334" t="str">
        <f t="shared" si="2409"/>
        <v>-</v>
      </c>
      <c r="AC2594" s="209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334" t="str">
        <f t="shared" si="2383"/>
        <v>-</v>
      </c>
      <c r="AH2594" s="209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334" t="str">
        <f t="shared" si="2385"/>
        <v>-</v>
      </c>
      <c r="AM2594" s="209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334" t="str">
        <f t="shared" si="2387"/>
        <v>-</v>
      </c>
      <c r="AR2594" s="209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335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335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335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335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335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335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197" t="s">
        <v>2603</v>
      </c>
      <c r="C2595" s="260"/>
      <c r="D2595" s="260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28"/>
      <c r="M2595" s="129"/>
      <c r="N2595" s="130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39" t="str">
        <f t="shared" si="2381"/>
        <v>-</v>
      </c>
      <c r="S2595" s="209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28" t="str">
        <f t="shared" si="2382"/>
        <v>-</v>
      </c>
      <c r="X2595" s="209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334" t="str">
        <f t="shared" si="2409"/>
        <v>-</v>
      </c>
      <c r="AC2595" s="209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334" t="str">
        <f t="shared" si="2383"/>
        <v>-</v>
      </c>
      <c r="AH2595" s="209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334" t="str">
        <f t="shared" si="2385"/>
        <v>-</v>
      </c>
      <c r="AM2595" s="209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334" t="str">
        <f t="shared" si="2387"/>
        <v>-</v>
      </c>
      <c r="AR2595" s="209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335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335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335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335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335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335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197" t="s">
        <v>2604</v>
      </c>
      <c r="C2596" s="260"/>
      <c r="D2596" s="260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28"/>
      <c r="M2596" s="129"/>
      <c r="N2596" s="130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39" t="str">
        <f t="shared" ref="R2596:R2659" si="2441">IF(AND($C2596&gt;0,$F2596="Electricité",$D2596&lt;DATEVALUE("30/06/2023")),P2596,"-")</f>
        <v>-</v>
      </c>
      <c r="S2596" s="209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28" t="str">
        <f t="shared" ref="W2596:X2659" si="2442">IF(AND($C2596&gt;0,$F2596="Electricité",$D2596&lt;DATEVALUE("30/06/2023")),U2596,"-")</f>
        <v>-</v>
      </c>
      <c r="X2596" s="209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334" t="str">
        <f t="shared" si="2409"/>
        <v>-</v>
      </c>
      <c r="AC2596" s="209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334" t="str">
        <f t="shared" ref="AG2596:AG2659" si="2443">IF(AND($C2596&gt;0,$F2596="Electricité",$D2596&lt;DATEVALUE("30/06/2023")),AE2596,"-")</f>
        <v>-</v>
      </c>
      <c r="AH2596" s="209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334" t="str">
        <f t="shared" ref="AL2596:AL2659" si="2445">IF(AND($C2596&gt;0,$F2596="Electricité",$D2596&lt;DATEVALUE("30/06/2023")),AJ2596,"-")</f>
        <v>-</v>
      </c>
      <c r="AM2596" s="209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334" t="str">
        <f t="shared" ref="AQ2596:AQ2659" si="2447">IF(AND($C2596&gt;0,$F2596="Electricité",$D2596&lt;DATEVALUE("30/06/2023")),AO2596,"-")</f>
        <v>-</v>
      </c>
      <c r="AR2596" s="209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335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335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335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335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335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335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197" t="s">
        <v>2605</v>
      </c>
      <c r="C2597" s="260"/>
      <c r="D2597" s="260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28"/>
      <c r="M2597" s="129"/>
      <c r="N2597" s="130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39" t="str">
        <f t="shared" si="2441"/>
        <v>-</v>
      </c>
      <c r="S2597" s="209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28" t="str">
        <f t="shared" si="2442"/>
        <v>-</v>
      </c>
      <c r="X2597" s="209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334" t="str">
        <f t="shared" ref="AB2597:AC2660" si="2469">IF(AND($C2597&gt;0,$F2597="Electricité",$D2597&lt;DATEVALUE("30/06/2023")),Z2597,"-")</f>
        <v>-</v>
      </c>
      <c r="AC2597" s="209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334" t="str">
        <f t="shared" si="2443"/>
        <v>-</v>
      </c>
      <c r="AH2597" s="209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334" t="str">
        <f t="shared" si="2445"/>
        <v>-</v>
      </c>
      <c r="AM2597" s="209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334" t="str">
        <f t="shared" si="2447"/>
        <v>-</v>
      </c>
      <c r="AR2597" s="209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335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335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335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335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335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335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197" t="s">
        <v>2606</v>
      </c>
      <c r="C2598" s="260"/>
      <c r="D2598" s="260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28"/>
      <c r="M2598" s="129"/>
      <c r="N2598" s="130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39" t="str">
        <f t="shared" si="2441"/>
        <v>-</v>
      </c>
      <c r="S2598" s="209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28" t="str">
        <f t="shared" si="2442"/>
        <v>-</v>
      </c>
      <c r="X2598" s="209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334" t="str">
        <f t="shared" si="2469"/>
        <v>-</v>
      </c>
      <c r="AC2598" s="209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334" t="str">
        <f t="shared" si="2443"/>
        <v>-</v>
      </c>
      <c r="AH2598" s="209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334" t="str">
        <f t="shared" si="2445"/>
        <v>-</v>
      </c>
      <c r="AM2598" s="209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334" t="str">
        <f t="shared" si="2447"/>
        <v>-</v>
      </c>
      <c r="AR2598" s="209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335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335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335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335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335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335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197" t="s">
        <v>2607</v>
      </c>
      <c r="C2599" s="260"/>
      <c r="D2599" s="260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28"/>
      <c r="M2599" s="129"/>
      <c r="N2599" s="130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39" t="str">
        <f t="shared" si="2441"/>
        <v>-</v>
      </c>
      <c r="S2599" s="209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28" t="str">
        <f t="shared" si="2442"/>
        <v>-</v>
      </c>
      <c r="X2599" s="209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334" t="str">
        <f t="shared" si="2469"/>
        <v>-</v>
      </c>
      <c r="AC2599" s="209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334" t="str">
        <f t="shared" si="2443"/>
        <v>-</v>
      </c>
      <c r="AH2599" s="209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334" t="str">
        <f t="shared" si="2445"/>
        <v>-</v>
      </c>
      <c r="AM2599" s="209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334" t="str">
        <f t="shared" si="2447"/>
        <v>-</v>
      </c>
      <c r="AR2599" s="209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335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335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335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335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335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335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197" t="s">
        <v>2608</v>
      </c>
      <c r="C2600" s="260"/>
      <c r="D2600" s="260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28"/>
      <c r="M2600" s="129"/>
      <c r="N2600" s="130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39" t="str">
        <f t="shared" si="2441"/>
        <v>-</v>
      </c>
      <c r="S2600" s="209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28" t="str">
        <f t="shared" si="2442"/>
        <v>-</v>
      </c>
      <c r="X2600" s="209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334" t="str">
        <f t="shared" si="2469"/>
        <v>-</v>
      </c>
      <c r="AC2600" s="209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334" t="str">
        <f t="shared" si="2443"/>
        <v>-</v>
      </c>
      <c r="AH2600" s="209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334" t="str">
        <f t="shared" si="2445"/>
        <v>-</v>
      </c>
      <c r="AM2600" s="209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334" t="str">
        <f t="shared" si="2447"/>
        <v>-</v>
      </c>
      <c r="AR2600" s="209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335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335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335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335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335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335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197" t="s">
        <v>2609</v>
      </c>
      <c r="C2601" s="260"/>
      <c r="D2601" s="260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28"/>
      <c r="M2601" s="129"/>
      <c r="N2601" s="130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39" t="str">
        <f t="shared" si="2441"/>
        <v>-</v>
      </c>
      <c r="S2601" s="209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28" t="str">
        <f t="shared" si="2442"/>
        <v>-</v>
      </c>
      <c r="X2601" s="209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334" t="str">
        <f t="shared" si="2469"/>
        <v>-</v>
      </c>
      <c r="AC2601" s="209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334" t="str">
        <f t="shared" si="2443"/>
        <v>-</v>
      </c>
      <c r="AH2601" s="209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334" t="str">
        <f t="shared" si="2445"/>
        <v>-</v>
      </c>
      <c r="AM2601" s="209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334" t="str">
        <f t="shared" si="2447"/>
        <v>-</v>
      </c>
      <c r="AR2601" s="209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335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335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335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335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335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335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197" t="s">
        <v>2610</v>
      </c>
      <c r="C2602" s="260"/>
      <c r="D2602" s="260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28"/>
      <c r="M2602" s="129"/>
      <c r="N2602" s="130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39" t="str">
        <f t="shared" si="2441"/>
        <v>-</v>
      </c>
      <c r="S2602" s="209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28" t="str">
        <f t="shared" si="2442"/>
        <v>-</v>
      </c>
      <c r="X2602" s="209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334" t="str">
        <f t="shared" si="2469"/>
        <v>-</v>
      </c>
      <c r="AC2602" s="209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334" t="str">
        <f t="shared" si="2443"/>
        <v>-</v>
      </c>
      <c r="AH2602" s="209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334" t="str">
        <f t="shared" si="2445"/>
        <v>-</v>
      </c>
      <c r="AM2602" s="209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334" t="str">
        <f t="shared" si="2447"/>
        <v>-</v>
      </c>
      <c r="AR2602" s="209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335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335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335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335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335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335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197" t="s">
        <v>2611</v>
      </c>
      <c r="C2603" s="260"/>
      <c r="D2603" s="260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28"/>
      <c r="M2603" s="129"/>
      <c r="N2603" s="130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39" t="str">
        <f t="shared" si="2441"/>
        <v>-</v>
      </c>
      <c r="S2603" s="209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28" t="str">
        <f t="shared" si="2442"/>
        <v>-</v>
      </c>
      <c r="X2603" s="209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334" t="str">
        <f t="shared" si="2469"/>
        <v>-</v>
      </c>
      <c r="AC2603" s="209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334" t="str">
        <f t="shared" si="2443"/>
        <v>-</v>
      </c>
      <c r="AH2603" s="209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334" t="str">
        <f t="shared" si="2445"/>
        <v>-</v>
      </c>
      <c r="AM2603" s="209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334" t="str">
        <f t="shared" si="2447"/>
        <v>-</v>
      </c>
      <c r="AR2603" s="209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335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335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335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335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335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335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197" t="s">
        <v>2612</v>
      </c>
      <c r="C2604" s="260"/>
      <c r="D2604" s="260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28"/>
      <c r="M2604" s="129"/>
      <c r="N2604" s="130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39" t="str">
        <f t="shared" si="2441"/>
        <v>-</v>
      </c>
      <c r="S2604" s="209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28" t="str">
        <f t="shared" si="2442"/>
        <v>-</v>
      </c>
      <c r="X2604" s="209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334" t="str">
        <f t="shared" si="2469"/>
        <v>-</v>
      </c>
      <c r="AC2604" s="209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334" t="str">
        <f t="shared" si="2443"/>
        <v>-</v>
      </c>
      <c r="AH2604" s="209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334" t="str">
        <f t="shared" si="2445"/>
        <v>-</v>
      </c>
      <c r="AM2604" s="209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334" t="str">
        <f t="shared" si="2447"/>
        <v>-</v>
      </c>
      <c r="AR2604" s="209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335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335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335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335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335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335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197" t="s">
        <v>2613</v>
      </c>
      <c r="C2605" s="260"/>
      <c r="D2605" s="260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28"/>
      <c r="M2605" s="129"/>
      <c r="N2605" s="130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39" t="str">
        <f t="shared" si="2441"/>
        <v>-</v>
      </c>
      <c r="S2605" s="209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28" t="str">
        <f t="shared" si="2442"/>
        <v>-</v>
      </c>
      <c r="X2605" s="209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334" t="str">
        <f t="shared" si="2469"/>
        <v>-</v>
      </c>
      <c r="AC2605" s="209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334" t="str">
        <f t="shared" si="2443"/>
        <v>-</v>
      </c>
      <c r="AH2605" s="209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334" t="str">
        <f t="shared" si="2445"/>
        <v>-</v>
      </c>
      <c r="AM2605" s="209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334" t="str">
        <f t="shared" si="2447"/>
        <v>-</v>
      </c>
      <c r="AR2605" s="209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335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335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335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335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335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335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197" t="s">
        <v>2614</v>
      </c>
      <c r="C2606" s="260"/>
      <c r="D2606" s="260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28"/>
      <c r="M2606" s="129"/>
      <c r="N2606" s="130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39" t="str">
        <f t="shared" si="2441"/>
        <v>-</v>
      </c>
      <c r="S2606" s="209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28" t="str">
        <f t="shared" si="2442"/>
        <v>-</v>
      </c>
      <c r="X2606" s="209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334" t="str">
        <f t="shared" si="2469"/>
        <v>-</v>
      </c>
      <c r="AC2606" s="209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334" t="str">
        <f t="shared" si="2443"/>
        <v>-</v>
      </c>
      <c r="AH2606" s="209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334" t="str">
        <f t="shared" si="2445"/>
        <v>-</v>
      </c>
      <c r="AM2606" s="209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334" t="str">
        <f t="shared" si="2447"/>
        <v>-</v>
      </c>
      <c r="AR2606" s="209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335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335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335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335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335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335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197" t="s">
        <v>2615</v>
      </c>
      <c r="C2607" s="260"/>
      <c r="D2607" s="260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28"/>
      <c r="M2607" s="129"/>
      <c r="N2607" s="130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39" t="str">
        <f t="shared" si="2441"/>
        <v>-</v>
      </c>
      <c r="S2607" s="209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28" t="str">
        <f t="shared" si="2442"/>
        <v>-</v>
      </c>
      <c r="X2607" s="209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334" t="str">
        <f t="shared" si="2469"/>
        <v>-</v>
      </c>
      <c r="AC2607" s="209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334" t="str">
        <f t="shared" si="2443"/>
        <v>-</v>
      </c>
      <c r="AH2607" s="209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334" t="str">
        <f t="shared" si="2445"/>
        <v>-</v>
      </c>
      <c r="AM2607" s="209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334" t="str">
        <f t="shared" si="2447"/>
        <v>-</v>
      </c>
      <c r="AR2607" s="209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335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335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335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335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335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335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197" t="s">
        <v>2616</v>
      </c>
      <c r="C2608" s="260"/>
      <c r="D2608" s="260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28"/>
      <c r="M2608" s="129"/>
      <c r="N2608" s="130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39" t="str">
        <f t="shared" si="2441"/>
        <v>-</v>
      </c>
      <c r="S2608" s="209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28" t="str">
        <f t="shared" si="2442"/>
        <v>-</v>
      </c>
      <c r="X2608" s="209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334" t="str">
        <f t="shared" si="2469"/>
        <v>-</v>
      </c>
      <c r="AC2608" s="209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334" t="str">
        <f t="shared" si="2443"/>
        <v>-</v>
      </c>
      <c r="AH2608" s="209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334" t="str">
        <f t="shared" si="2445"/>
        <v>-</v>
      </c>
      <c r="AM2608" s="209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334" t="str">
        <f t="shared" si="2447"/>
        <v>-</v>
      </c>
      <c r="AR2608" s="209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335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335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335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335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335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335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197" t="s">
        <v>2617</v>
      </c>
      <c r="C2609" s="260"/>
      <c r="D2609" s="260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28"/>
      <c r="M2609" s="129"/>
      <c r="N2609" s="130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39" t="str">
        <f t="shared" si="2441"/>
        <v>-</v>
      </c>
      <c r="S2609" s="209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28" t="str">
        <f t="shared" si="2442"/>
        <v>-</v>
      </c>
      <c r="X2609" s="209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334" t="str">
        <f t="shared" si="2469"/>
        <v>-</v>
      </c>
      <c r="AC2609" s="209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334" t="str">
        <f t="shared" si="2443"/>
        <v>-</v>
      </c>
      <c r="AH2609" s="209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334" t="str">
        <f t="shared" si="2445"/>
        <v>-</v>
      </c>
      <c r="AM2609" s="209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334" t="str">
        <f t="shared" si="2447"/>
        <v>-</v>
      </c>
      <c r="AR2609" s="209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335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335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335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335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335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335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197" t="s">
        <v>2618</v>
      </c>
      <c r="C2610" s="260"/>
      <c r="D2610" s="260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28"/>
      <c r="M2610" s="129"/>
      <c r="N2610" s="130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39" t="str">
        <f t="shared" si="2441"/>
        <v>-</v>
      </c>
      <c r="S2610" s="209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28" t="str">
        <f t="shared" si="2442"/>
        <v>-</v>
      </c>
      <c r="X2610" s="209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334" t="str">
        <f t="shared" si="2469"/>
        <v>-</v>
      </c>
      <c r="AC2610" s="209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334" t="str">
        <f t="shared" si="2443"/>
        <v>-</v>
      </c>
      <c r="AH2610" s="209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334" t="str">
        <f t="shared" si="2445"/>
        <v>-</v>
      </c>
      <c r="AM2610" s="209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334" t="str">
        <f t="shared" si="2447"/>
        <v>-</v>
      </c>
      <c r="AR2610" s="209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335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335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335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335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335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335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197" t="s">
        <v>2619</v>
      </c>
      <c r="C2611" s="260"/>
      <c r="D2611" s="260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28"/>
      <c r="M2611" s="129"/>
      <c r="N2611" s="130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39" t="str">
        <f t="shared" si="2441"/>
        <v>-</v>
      </c>
      <c r="S2611" s="209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28" t="str">
        <f t="shared" si="2442"/>
        <v>-</v>
      </c>
      <c r="X2611" s="209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334" t="str">
        <f t="shared" si="2469"/>
        <v>-</v>
      </c>
      <c r="AC2611" s="209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334" t="str">
        <f t="shared" si="2443"/>
        <v>-</v>
      </c>
      <c r="AH2611" s="209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334" t="str">
        <f t="shared" si="2445"/>
        <v>-</v>
      </c>
      <c r="AM2611" s="209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334" t="str">
        <f t="shared" si="2447"/>
        <v>-</v>
      </c>
      <c r="AR2611" s="209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335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335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335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335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335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335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197" t="s">
        <v>2620</v>
      </c>
      <c r="C2612" s="260"/>
      <c r="D2612" s="260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28"/>
      <c r="M2612" s="129"/>
      <c r="N2612" s="130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39" t="str">
        <f t="shared" si="2441"/>
        <v>-</v>
      </c>
      <c r="S2612" s="209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28" t="str">
        <f t="shared" si="2442"/>
        <v>-</v>
      </c>
      <c r="X2612" s="209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334" t="str">
        <f t="shared" si="2469"/>
        <v>-</v>
      </c>
      <c r="AC2612" s="209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334" t="str">
        <f t="shared" si="2443"/>
        <v>-</v>
      </c>
      <c r="AH2612" s="209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334" t="str">
        <f t="shared" si="2445"/>
        <v>-</v>
      </c>
      <c r="AM2612" s="209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334" t="str">
        <f t="shared" si="2447"/>
        <v>-</v>
      </c>
      <c r="AR2612" s="209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335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335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335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335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335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335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197" t="s">
        <v>2621</v>
      </c>
      <c r="C2613" s="260"/>
      <c r="D2613" s="260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28"/>
      <c r="M2613" s="129"/>
      <c r="N2613" s="130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39" t="str">
        <f t="shared" si="2441"/>
        <v>-</v>
      </c>
      <c r="S2613" s="209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28" t="str">
        <f t="shared" si="2442"/>
        <v>-</v>
      </c>
      <c r="X2613" s="209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334" t="str">
        <f t="shared" si="2469"/>
        <v>-</v>
      </c>
      <c r="AC2613" s="209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334" t="str">
        <f t="shared" si="2443"/>
        <v>-</v>
      </c>
      <c r="AH2613" s="209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334" t="str">
        <f t="shared" si="2445"/>
        <v>-</v>
      </c>
      <c r="AM2613" s="209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334" t="str">
        <f t="shared" si="2447"/>
        <v>-</v>
      </c>
      <c r="AR2613" s="209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335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335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335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335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335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335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197" t="s">
        <v>2622</v>
      </c>
      <c r="C2614" s="260"/>
      <c r="D2614" s="260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28"/>
      <c r="M2614" s="129"/>
      <c r="N2614" s="130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39" t="str">
        <f t="shared" si="2441"/>
        <v>-</v>
      </c>
      <c r="S2614" s="209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28" t="str">
        <f t="shared" si="2442"/>
        <v>-</v>
      </c>
      <c r="X2614" s="209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334" t="str">
        <f t="shared" si="2469"/>
        <v>-</v>
      </c>
      <c r="AC2614" s="209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334" t="str">
        <f t="shared" si="2443"/>
        <v>-</v>
      </c>
      <c r="AH2614" s="209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334" t="str">
        <f t="shared" si="2445"/>
        <v>-</v>
      </c>
      <c r="AM2614" s="209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334" t="str">
        <f t="shared" si="2447"/>
        <v>-</v>
      </c>
      <c r="AR2614" s="209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335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335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335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335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335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335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197" t="s">
        <v>2623</v>
      </c>
      <c r="C2615" s="260"/>
      <c r="D2615" s="260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28"/>
      <c r="M2615" s="129"/>
      <c r="N2615" s="130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39" t="str">
        <f t="shared" si="2441"/>
        <v>-</v>
      </c>
      <c r="S2615" s="209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28" t="str">
        <f t="shared" si="2442"/>
        <v>-</v>
      </c>
      <c r="X2615" s="209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334" t="str">
        <f t="shared" si="2469"/>
        <v>-</v>
      </c>
      <c r="AC2615" s="209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334" t="str">
        <f t="shared" si="2443"/>
        <v>-</v>
      </c>
      <c r="AH2615" s="209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334" t="str">
        <f t="shared" si="2445"/>
        <v>-</v>
      </c>
      <c r="AM2615" s="209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334" t="str">
        <f t="shared" si="2447"/>
        <v>-</v>
      </c>
      <c r="AR2615" s="209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335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335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335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335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335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335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197" t="s">
        <v>2624</v>
      </c>
      <c r="C2616" s="260"/>
      <c r="D2616" s="260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28"/>
      <c r="M2616" s="129"/>
      <c r="N2616" s="130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39" t="str">
        <f t="shared" si="2441"/>
        <v>-</v>
      </c>
      <c r="S2616" s="209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28" t="str">
        <f t="shared" si="2442"/>
        <v>-</v>
      </c>
      <c r="X2616" s="209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334" t="str">
        <f t="shared" si="2469"/>
        <v>-</v>
      </c>
      <c r="AC2616" s="209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334" t="str">
        <f t="shared" si="2443"/>
        <v>-</v>
      </c>
      <c r="AH2616" s="209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334" t="str">
        <f t="shared" si="2445"/>
        <v>-</v>
      </c>
      <c r="AM2616" s="209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334" t="str">
        <f t="shared" si="2447"/>
        <v>-</v>
      </c>
      <c r="AR2616" s="209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335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335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335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335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335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335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197" t="s">
        <v>2625</v>
      </c>
      <c r="C2617" s="260"/>
      <c r="D2617" s="260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28"/>
      <c r="M2617" s="129"/>
      <c r="N2617" s="130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39" t="str">
        <f t="shared" si="2441"/>
        <v>-</v>
      </c>
      <c r="S2617" s="209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28" t="str">
        <f t="shared" si="2442"/>
        <v>-</v>
      </c>
      <c r="X2617" s="209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334" t="str">
        <f t="shared" si="2469"/>
        <v>-</v>
      </c>
      <c r="AC2617" s="209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334" t="str">
        <f t="shared" si="2443"/>
        <v>-</v>
      </c>
      <c r="AH2617" s="209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334" t="str">
        <f t="shared" si="2445"/>
        <v>-</v>
      </c>
      <c r="AM2617" s="209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334" t="str">
        <f t="shared" si="2447"/>
        <v>-</v>
      </c>
      <c r="AR2617" s="209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335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335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335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335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335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335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197" t="s">
        <v>2626</v>
      </c>
      <c r="C2618" s="260"/>
      <c r="D2618" s="260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28"/>
      <c r="M2618" s="129"/>
      <c r="N2618" s="130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39" t="str">
        <f t="shared" si="2441"/>
        <v>-</v>
      </c>
      <c r="S2618" s="209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28" t="str">
        <f t="shared" si="2442"/>
        <v>-</v>
      </c>
      <c r="X2618" s="209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334" t="str">
        <f t="shared" si="2469"/>
        <v>-</v>
      </c>
      <c r="AC2618" s="209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334" t="str">
        <f t="shared" si="2443"/>
        <v>-</v>
      </c>
      <c r="AH2618" s="209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334" t="str">
        <f t="shared" si="2445"/>
        <v>-</v>
      </c>
      <c r="AM2618" s="209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334" t="str">
        <f t="shared" si="2447"/>
        <v>-</v>
      </c>
      <c r="AR2618" s="209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335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335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335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335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335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335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197" t="s">
        <v>2627</v>
      </c>
      <c r="C2619" s="260"/>
      <c r="D2619" s="260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28"/>
      <c r="M2619" s="129"/>
      <c r="N2619" s="130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39" t="str">
        <f t="shared" si="2441"/>
        <v>-</v>
      </c>
      <c r="S2619" s="209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28" t="str">
        <f t="shared" si="2442"/>
        <v>-</v>
      </c>
      <c r="X2619" s="209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334" t="str">
        <f t="shared" si="2469"/>
        <v>-</v>
      </c>
      <c r="AC2619" s="209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334" t="str">
        <f t="shared" si="2443"/>
        <v>-</v>
      </c>
      <c r="AH2619" s="209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334" t="str">
        <f t="shared" si="2445"/>
        <v>-</v>
      </c>
      <c r="AM2619" s="209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334" t="str">
        <f t="shared" si="2447"/>
        <v>-</v>
      </c>
      <c r="AR2619" s="209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335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335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335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335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335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335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197" t="s">
        <v>2628</v>
      </c>
      <c r="C2620" s="260"/>
      <c r="D2620" s="260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28"/>
      <c r="M2620" s="129"/>
      <c r="N2620" s="130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39" t="str">
        <f t="shared" si="2441"/>
        <v>-</v>
      </c>
      <c r="S2620" s="209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28" t="str">
        <f t="shared" si="2442"/>
        <v>-</v>
      </c>
      <c r="X2620" s="209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334" t="str">
        <f t="shared" si="2469"/>
        <v>-</v>
      </c>
      <c r="AC2620" s="209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334" t="str">
        <f t="shared" si="2443"/>
        <v>-</v>
      </c>
      <c r="AH2620" s="209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334" t="str">
        <f t="shared" si="2445"/>
        <v>-</v>
      </c>
      <c r="AM2620" s="209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334" t="str">
        <f t="shared" si="2447"/>
        <v>-</v>
      </c>
      <c r="AR2620" s="209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335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335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335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335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335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335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197" t="s">
        <v>2629</v>
      </c>
      <c r="C2621" s="260"/>
      <c r="D2621" s="260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28"/>
      <c r="M2621" s="129"/>
      <c r="N2621" s="130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39" t="str">
        <f t="shared" si="2441"/>
        <v>-</v>
      </c>
      <c r="S2621" s="209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28" t="str">
        <f t="shared" si="2442"/>
        <v>-</v>
      </c>
      <c r="X2621" s="209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334" t="str">
        <f t="shared" si="2469"/>
        <v>-</v>
      </c>
      <c r="AC2621" s="209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334" t="str">
        <f t="shared" si="2443"/>
        <v>-</v>
      </c>
      <c r="AH2621" s="209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334" t="str">
        <f t="shared" si="2445"/>
        <v>-</v>
      </c>
      <c r="AM2621" s="209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334" t="str">
        <f t="shared" si="2447"/>
        <v>-</v>
      </c>
      <c r="AR2621" s="209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335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335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335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335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335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335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197" t="s">
        <v>2630</v>
      </c>
      <c r="C2622" s="260"/>
      <c r="D2622" s="260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28"/>
      <c r="M2622" s="129"/>
      <c r="N2622" s="130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39" t="str">
        <f t="shared" si="2441"/>
        <v>-</v>
      </c>
      <c r="S2622" s="209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28" t="str">
        <f t="shared" si="2442"/>
        <v>-</v>
      </c>
      <c r="X2622" s="209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334" t="str">
        <f t="shared" si="2469"/>
        <v>-</v>
      </c>
      <c r="AC2622" s="209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334" t="str">
        <f t="shared" si="2443"/>
        <v>-</v>
      </c>
      <c r="AH2622" s="209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334" t="str">
        <f t="shared" si="2445"/>
        <v>-</v>
      </c>
      <c r="AM2622" s="209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334" t="str">
        <f t="shared" si="2447"/>
        <v>-</v>
      </c>
      <c r="AR2622" s="209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335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335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335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335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335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335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197" t="s">
        <v>2631</v>
      </c>
      <c r="C2623" s="260"/>
      <c r="D2623" s="260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28"/>
      <c r="M2623" s="129"/>
      <c r="N2623" s="130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39" t="str">
        <f t="shared" si="2441"/>
        <v>-</v>
      </c>
      <c r="S2623" s="209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28" t="str">
        <f t="shared" si="2442"/>
        <v>-</v>
      </c>
      <c r="X2623" s="209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334" t="str">
        <f t="shared" si="2469"/>
        <v>-</v>
      </c>
      <c r="AC2623" s="209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334" t="str">
        <f t="shared" si="2443"/>
        <v>-</v>
      </c>
      <c r="AH2623" s="209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334" t="str">
        <f t="shared" si="2445"/>
        <v>-</v>
      </c>
      <c r="AM2623" s="209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334" t="str">
        <f t="shared" si="2447"/>
        <v>-</v>
      </c>
      <c r="AR2623" s="209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335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335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335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335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335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335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197" t="s">
        <v>2632</v>
      </c>
      <c r="C2624" s="260"/>
      <c r="D2624" s="260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28"/>
      <c r="M2624" s="129"/>
      <c r="N2624" s="130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39" t="str">
        <f t="shared" si="2441"/>
        <v>-</v>
      </c>
      <c r="S2624" s="209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28" t="str">
        <f t="shared" si="2442"/>
        <v>-</v>
      </c>
      <c r="X2624" s="209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334" t="str">
        <f t="shared" si="2469"/>
        <v>-</v>
      </c>
      <c r="AC2624" s="209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334" t="str">
        <f t="shared" si="2443"/>
        <v>-</v>
      </c>
      <c r="AH2624" s="209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334" t="str">
        <f t="shared" si="2445"/>
        <v>-</v>
      </c>
      <c r="AM2624" s="209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334" t="str">
        <f t="shared" si="2447"/>
        <v>-</v>
      </c>
      <c r="AR2624" s="209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335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335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335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335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335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335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197" t="s">
        <v>2633</v>
      </c>
      <c r="C2625" s="260"/>
      <c r="D2625" s="260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28"/>
      <c r="M2625" s="129"/>
      <c r="N2625" s="130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39" t="str">
        <f t="shared" si="2441"/>
        <v>-</v>
      </c>
      <c r="S2625" s="209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28" t="str">
        <f t="shared" si="2442"/>
        <v>-</v>
      </c>
      <c r="X2625" s="209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334" t="str">
        <f t="shared" si="2469"/>
        <v>-</v>
      </c>
      <c r="AC2625" s="209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334" t="str">
        <f t="shared" si="2443"/>
        <v>-</v>
      </c>
      <c r="AH2625" s="209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334" t="str">
        <f t="shared" si="2445"/>
        <v>-</v>
      </c>
      <c r="AM2625" s="209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334" t="str">
        <f t="shared" si="2447"/>
        <v>-</v>
      </c>
      <c r="AR2625" s="209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335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335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335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335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335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335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197" t="s">
        <v>2634</v>
      </c>
      <c r="C2626" s="260"/>
      <c r="D2626" s="260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28"/>
      <c r="M2626" s="129"/>
      <c r="N2626" s="130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39" t="str">
        <f t="shared" si="2441"/>
        <v>-</v>
      </c>
      <c r="S2626" s="209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28" t="str">
        <f t="shared" si="2442"/>
        <v>-</v>
      </c>
      <c r="X2626" s="209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334" t="str">
        <f t="shared" si="2469"/>
        <v>-</v>
      </c>
      <c r="AC2626" s="209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334" t="str">
        <f t="shared" si="2443"/>
        <v>-</v>
      </c>
      <c r="AH2626" s="209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334" t="str">
        <f t="shared" si="2445"/>
        <v>-</v>
      </c>
      <c r="AM2626" s="209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334" t="str">
        <f t="shared" si="2447"/>
        <v>-</v>
      </c>
      <c r="AR2626" s="209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335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335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335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335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335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335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197" t="s">
        <v>2635</v>
      </c>
      <c r="C2627" s="260"/>
      <c r="D2627" s="260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28"/>
      <c r="M2627" s="129"/>
      <c r="N2627" s="130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39" t="str">
        <f t="shared" si="2441"/>
        <v>-</v>
      </c>
      <c r="S2627" s="209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28" t="str">
        <f t="shared" si="2442"/>
        <v>-</v>
      </c>
      <c r="X2627" s="209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334" t="str">
        <f t="shared" si="2469"/>
        <v>-</v>
      </c>
      <c r="AC2627" s="209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334" t="str">
        <f t="shared" si="2443"/>
        <v>-</v>
      </c>
      <c r="AH2627" s="209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334" t="str">
        <f t="shared" si="2445"/>
        <v>-</v>
      </c>
      <c r="AM2627" s="209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334" t="str">
        <f t="shared" si="2447"/>
        <v>-</v>
      </c>
      <c r="AR2627" s="209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335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335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335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335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335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335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197" t="s">
        <v>2636</v>
      </c>
      <c r="C2628" s="260"/>
      <c r="D2628" s="260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28"/>
      <c r="M2628" s="129"/>
      <c r="N2628" s="130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39" t="str">
        <f t="shared" si="2441"/>
        <v>-</v>
      </c>
      <c r="S2628" s="209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28" t="str">
        <f t="shared" si="2442"/>
        <v>-</v>
      </c>
      <c r="X2628" s="209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334" t="str">
        <f t="shared" si="2469"/>
        <v>-</v>
      </c>
      <c r="AC2628" s="209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334" t="str">
        <f t="shared" si="2443"/>
        <v>-</v>
      </c>
      <c r="AH2628" s="209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334" t="str">
        <f t="shared" si="2445"/>
        <v>-</v>
      </c>
      <c r="AM2628" s="209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334" t="str">
        <f t="shared" si="2447"/>
        <v>-</v>
      </c>
      <c r="AR2628" s="209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335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335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335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335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335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335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197" t="s">
        <v>2637</v>
      </c>
      <c r="C2629" s="260"/>
      <c r="D2629" s="260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28"/>
      <c r="M2629" s="129"/>
      <c r="N2629" s="130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39" t="str">
        <f t="shared" si="2441"/>
        <v>-</v>
      </c>
      <c r="S2629" s="209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28" t="str">
        <f t="shared" si="2442"/>
        <v>-</v>
      </c>
      <c r="X2629" s="209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334" t="str">
        <f t="shared" si="2469"/>
        <v>-</v>
      </c>
      <c r="AC2629" s="209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334" t="str">
        <f t="shared" si="2443"/>
        <v>-</v>
      </c>
      <c r="AH2629" s="209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334" t="str">
        <f t="shared" si="2445"/>
        <v>-</v>
      </c>
      <c r="AM2629" s="209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334" t="str">
        <f t="shared" si="2447"/>
        <v>-</v>
      </c>
      <c r="AR2629" s="209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335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335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335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335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335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335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197" t="s">
        <v>2638</v>
      </c>
      <c r="C2630" s="260"/>
      <c r="D2630" s="260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28"/>
      <c r="M2630" s="129"/>
      <c r="N2630" s="130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39" t="str">
        <f t="shared" si="2441"/>
        <v>-</v>
      </c>
      <c r="S2630" s="209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28" t="str">
        <f t="shared" si="2442"/>
        <v>-</v>
      </c>
      <c r="X2630" s="209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334" t="str">
        <f t="shared" si="2469"/>
        <v>-</v>
      </c>
      <c r="AC2630" s="209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334" t="str">
        <f t="shared" si="2443"/>
        <v>-</v>
      </c>
      <c r="AH2630" s="209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334" t="str">
        <f t="shared" si="2445"/>
        <v>-</v>
      </c>
      <c r="AM2630" s="209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334" t="str">
        <f t="shared" si="2447"/>
        <v>-</v>
      </c>
      <c r="AR2630" s="209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335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335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335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335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335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335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197" t="s">
        <v>2639</v>
      </c>
      <c r="C2631" s="260"/>
      <c r="D2631" s="260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28"/>
      <c r="M2631" s="129"/>
      <c r="N2631" s="130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39" t="str">
        <f t="shared" si="2441"/>
        <v>-</v>
      </c>
      <c r="S2631" s="209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28" t="str">
        <f t="shared" si="2442"/>
        <v>-</v>
      </c>
      <c r="X2631" s="209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334" t="str">
        <f t="shared" si="2469"/>
        <v>-</v>
      </c>
      <c r="AC2631" s="209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334" t="str">
        <f t="shared" si="2443"/>
        <v>-</v>
      </c>
      <c r="AH2631" s="209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334" t="str">
        <f t="shared" si="2445"/>
        <v>-</v>
      </c>
      <c r="AM2631" s="209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334" t="str">
        <f t="shared" si="2447"/>
        <v>-</v>
      </c>
      <c r="AR2631" s="209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335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335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335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335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335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335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197" t="s">
        <v>2640</v>
      </c>
      <c r="C2632" s="260"/>
      <c r="D2632" s="260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28"/>
      <c r="M2632" s="129"/>
      <c r="N2632" s="130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39" t="str">
        <f t="shared" si="2441"/>
        <v>-</v>
      </c>
      <c r="S2632" s="209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28" t="str">
        <f t="shared" si="2442"/>
        <v>-</v>
      </c>
      <c r="X2632" s="209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334" t="str">
        <f t="shared" si="2469"/>
        <v>-</v>
      </c>
      <c r="AC2632" s="209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334" t="str">
        <f t="shared" si="2443"/>
        <v>-</v>
      </c>
      <c r="AH2632" s="209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334" t="str">
        <f t="shared" si="2445"/>
        <v>-</v>
      </c>
      <c r="AM2632" s="209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334" t="str">
        <f t="shared" si="2447"/>
        <v>-</v>
      </c>
      <c r="AR2632" s="209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335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335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335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335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335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335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197" t="s">
        <v>2641</v>
      </c>
      <c r="C2633" s="260"/>
      <c r="D2633" s="260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28"/>
      <c r="M2633" s="129"/>
      <c r="N2633" s="130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39" t="str">
        <f t="shared" si="2441"/>
        <v>-</v>
      </c>
      <c r="S2633" s="209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28" t="str">
        <f t="shared" si="2442"/>
        <v>-</v>
      </c>
      <c r="X2633" s="209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334" t="str">
        <f t="shared" si="2469"/>
        <v>-</v>
      </c>
      <c r="AC2633" s="209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334" t="str">
        <f t="shared" si="2443"/>
        <v>-</v>
      </c>
      <c r="AH2633" s="209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334" t="str">
        <f t="shared" si="2445"/>
        <v>-</v>
      </c>
      <c r="AM2633" s="209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334" t="str">
        <f t="shared" si="2447"/>
        <v>-</v>
      </c>
      <c r="AR2633" s="209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335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335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335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335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335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335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197" t="s">
        <v>2642</v>
      </c>
      <c r="C2634" s="260"/>
      <c r="D2634" s="260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28"/>
      <c r="M2634" s="129"/>
      <c r="N2634" s="130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39" t="str">
        <f t="shared" si="2441"/>
        <v>-</v>
      </c>
      <c r="S2634" s="209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28" t="str">
        <f t="shared" si="2442"/>
        <v>-</v>
      </c>
      <c r="X2634" s="209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334" t="str">
        <f t="shared" si="2469"/>
        <v>-</v>
      </c>
      <c r="AC2634" s="209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334" t="str">
        <f t="shared" si="2443"/>
        <v>-</v>
      </c>
      <c r="AH2634" s="209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334" t="str">
        <f t="shared" si="2445"/>
        <v>-</v>
      </c>
      <c r="AM2634" s="209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334" t="str">
        <f t="shared" si="2447"/>
        <v>-</v>
      </c>
      <c r="AR2634" s="209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335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335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335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335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335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335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197" t="s">
        <v>2643</v>
      </c>
      <c r="C2635" s="260"/>
      <c r="D2635" s="260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28"/>
      <c r="M2635" s="129"/>
      <c r="N2635" s="130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39" t="str">
        <f t="shared" si="2441"/>
        <v>-</v>
      </c>
      <c r="S2635" s="209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28" t="str">
        <f t="shared" si="2442"/>
        <v>-</v>
      </c>
      <c r="X2635" s="209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334" t="str">
        <f t="shared" si="2469"/>
        <v>-</v>
      </c>
      <c r="AC2635" s="209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334" t="str">
        <f t="shared" si="2443"/>
        <v>-</v>
      </c>
      <c r="AH2635" s="209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334" t="str">
        <f t="shared" si="2445"/>
        <v>-</v>
      </c>
      <c r="AM2635" s="209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334" t="str">
        <f t="shared" si="2447"/>
        <v>-</v>
      </c>
      <c r="AR2635" s="209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335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335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335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335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335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335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197" t="s">
        <v>2644</v>
      </c>
      <c r="C2636" s="260"/>
      <c r="D2636" s="260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28"/>
      <c r="M2636" s="129"/>
      <c r="N2636" s="130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39" t="str">
        <f t="shared" si="2441"/>
        <v>-</v>
      </c>
      <c r="S2636" s="209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28" t="str">
        <f t="shared" si="2442"/>
        <v>-</v>
      </c>
      <c r="X2636" s="209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334" t="str">
        <f t="shared" si="2469"/>
        <v>-</v>
      </c>
      <c r="AC2636" s="209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334" t="str">
        <f t="shared" si="2443"/>
        <v>-</v>
      </c>
      <c r="AH2636" s="209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334" t="str">
        <f t="shared" si="2445"/>
        <v>-</v>
      </c>
      <c r="AM2636" s="209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334" t="str">
        <f t="shared" si="2447"/>
        <v>-</v>
      </c>
      <c r="AR2636" s="209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335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335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335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335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335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335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197" t="s">
        <v>2645</v>
      </c>
      <c r="C2637" s="260"/>
      <c r="D2637" s="260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28"/>
      <c r="M2637" s="129"/>
      <c r="N2637" s="130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39" t="str">
        <f t="shared" si="2441"/>
        <v>-</v>
      </c>
      <c r="S2637" s="209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28" t="str">
        <f t="shared" si="2442"/>
        <v>-</v>
      </c>
      <c r="X2637" s="209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334" t="str">
        <f t="shared" si="2469"/>
        <v>-</v>
      </c>
      <c r="AC2637" s="209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334" t="str">
        <f t="shared" si="2443"/>
        <v>-</v>
      </c>
      <c r="AH2637" s="209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334" t="str">
        <f t="shared" si="2445"/>
        <v>-</v>
      </c>
      <c r="AM2637" s="209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334" t="str">
        <f t="shared" si="2447"/>
        <v>-</v>
      </c>
      <c r="AR2637" s="209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335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335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335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335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335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335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197" t="s">
        <v>2646</v>
      </c>
      <c r="C2638" s="260"/>
      <c r="D2638" s="260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28"/>
      <c r="M2638" s="129"/>
      <c r="N2638" s="130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39" t="str">
        <f t="shared" si="2441"/>
        <v>-</v>
      </c>
      <c r="S2638" s="209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28" t="str">
        <f t="shared" si="2442"/>
        <v>-</v>
      </c>
      <c r="X2638" s="209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334" t="str">
        <f t="shared" si="2469"/>
        <v>-</v>
      </c>
      <c r="AC2638" s="209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334" t="str">
        <f t="shared" si="2443"/>
        <v>-</v>
      </c>
      <c r="AH2638" s="209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334" t="str">
        <f t="shared" si="2445"/>
        <v>-</v>
      </c>
      <c r="AM2638" s="209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334" t="str">
        <f t="shared" si="2447"/>
        <v>-</v>
      </c>
      <c r="AR2638" s="209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335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335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335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335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335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335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197" t="s">
        <v>2647</v>
      </c>
      <c r="C2639" s="260"/>
      <c r="D2639" s="260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28"/>
      <c r="M2639" s="129"/>
      <c r="N2639" s="130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39" t="str">
        <f t="shared" si="2441"/>
        <v>-</v>
      </c>
      <c r="S2639" s="209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28" t="str">
        <f t="shared" si="2442"/>
        <v>-</v>
      </c>
      <c r="X2639" s="209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334" t="str">
        <f t="shared" si="2469"/>
        <v>-</v>
      </c>
      <c r="AC2639" s="209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334" t="str">
        <f t="shared" si="2443"/>
        <v>-</v>
      </c>
      <c r="AH2639" s="209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334" t="str">
        <f t="shared" si="2445"/>
        <v>-</v>
      </c>
      <c r="AM2639" s="209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334" t="str">
        <f t="shared" si="2447"/>
        <v>-</v>
      </c>
      <c r="AR2639" s="209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335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335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335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335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335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335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197" t="s">
        <v>2648</v>
      </c>
      <c r="C2640" s="260"/>
      <c r="D2640" s="260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28"/>
      <c r="M2640" s="129"/>
      <c r="N2640" s="130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39" t="str">
        <f t="shared" si="2441"/>
        <v>-</v>
      </c>
      <c r="S2640" s="209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28" t="str">
        <f t="shared" si="2442"/>
        <v>-</v>
      </c>
      <c r="X2640" s="209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334" t="str">
        <f t="shared" si="2469"/>
        <v>-</v>
      </c>
      <c r="AC2640" s="209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334" t="str">
        <f t="shared" si="2443"/>
        <v>-</v>
      </c>
      <c r="AH2640" s="209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334" t="str">
        <f t="shared" si="2445"/>
        <v>-</v>
      </c>
      <c r="AM2640" s="209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334" t="str">
        <f t="shared" si="2447"/>
        <v>-</v>
      </c>
      <c r="AR2640" s="209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335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335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335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335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335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335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197" t="s">
        <v>2649</v>
      </c>
      <c r="C2641" s="260"/>
      <c r="D2641" s="260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28"/>
      <c r="M2641" s="129"/>
      <c r="N2641" s="130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39" t="str">
        <f t="shared" si="2441"/>
        <v>-</v>
      </c>
      <c r="S2641" s="209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28" t="str">
        <f t="shared" si="2442"/>
        <v>-</v>
      </c>
      <c r="X2641" s="209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334" t="str">
        <f t="shared" si="2469"/>
        <v>-</v>
      </c>
      <c r="AC2641" s="209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334" t="str">
        <f t="shared" si="2443"/>
        <v>-</v>
      </c>
      <c r="AH2641" s="209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334" t="str">
        <f t="shared" si="2445"/>
        <v>-</v>
      </c>
      <c r="AM2641" s="209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334" t="str">
        <f t="shared" si="2447"/>
        <v>-</v>
      </c>
      <c r="AR2641" s="209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335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335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335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335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335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335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197" t="s">
        <v>2650</v>
      </c>
      <c r="C2642" s="260"/>
      <c r="D2642" s="260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28"/>
      <c r="M2642" s="129"/>
      <c r="N2642" s="130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39" t="str">
        <f t="shared" si="2441"/>
        <v>-</v>
      </c>
      <c r="S2642" s="209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28" t="str">
        <f t="shared" si="2442"/>
        <v>-</v>
      </c>
      <c r="X2642" s="209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334" t="str">
        <f t="shared" si="2469"/>
        <v>-</v>
      </c>
      <c r="AC2642" s="209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334" t="str">
        <f t="shared" si="2443"/>
        <v>-</v>
      </c>
      <c r="AH2642" s="209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334" t="str">
        <f t="shared" si="2445"/>
        <v>-</v>
      </c>
      <c r="AM2642" s="209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334" t="str">
        <f t="shared" si="2447"/>
        <v>-</v>
      </c>
      <c r="AR2642" s="209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335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335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335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335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335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335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197" t="s">
        <v>2651</v>
      </c>
      <c r="C2643" s="260"/>
      <c r="D2643" s="260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28"/>
      <c r="M2643" s="129"/>
      <c r="N2643" s="130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39" t="str">
        <f t="shared" si="2441"/>
        <v>-</v>
      </c>
      <c r="S2643" s="209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28" t="str">
        <f t="shared" si="2442"/>
        <v>-</v>
      </c>
      <c r="X2643" s="209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334" t="str">
        <f t="shared" si="2469"/>
        <v>-</v>
      </c>
      <c r="AC2643" s="209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334" t="str">
        <f t="shared" si="2443"/>
        <v>-</v>
      </c>
      <c r="AH2643" s="209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334" t="str">
        <f t="shared" si="2445"/>
        <v>-</v>
      </c>
      <c r="AM2643" s="209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334" t="str">
        <f t="shared" si="2447"/>
        <v>-</v>
      </c>
      <c r="AR2643" s="209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335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335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335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335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335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335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197" t="s">
        <v>2652</v>
      </c>
      <c r="C2644" s="260"/>
      <c r="D2644" s="260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28"/>
      <c r="M2644" s="129"/>
      <c r="N2644" s="130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39" t="str">
        <f t="shared" si="2441"/>
        <v>-</v>
      </c>
      <c r="S2644" s="209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28" t="str">
        <f t="shared" si="2442"/>
        <v>-</v>
      </c>
      <c r="X2644" s="209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334" t="str">
        <f t="shared" si="2469"/>
        <v>-</v>
      </c>
      <c r="AC2644" s="209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334" t="str">
        <f t="shared" si="2443"/>
        <v>-</v>
      </c>
      <c r="AH2644" s="209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334" t="str">
        <f t="shared" si="2445"/>
        <v>-</v>
      </c>
      <c r="AM2644" s="209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334" t="str">
        <f t="shared" si="2447"/>
        <v>-</v>
      </c>
      <c r="AR2644" s="209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335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335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335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335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335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335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197" t="s">
        <v>2653</v>
      </c>
      <c r="C2645" s="260"/>
      <c r="D2645" s="260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28"/>
      <c r="M2645" s="129"/>
      <c r="N2645" s="130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39" t="str">
        <f t="shared" si="2441"/>
        <v>-</v>
      </c>
      <c r="S2645" s="209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28" t="str">
        <f t="shared" si="2442"/>
        <v>-</v>
      </c>
      <c r="X2645" s="209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334" t="str">
        <f t="shared" si="2469"/>
        <v>-</v>
      </c>
      <c r="AC2645" s="209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334" t="str">
        <f t="shared" si="2443"/>
        <v>-</v>
      </c>
      <c r="AH2645" s="209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334" t="str">
        <f t="shared" si="2445"/>
        <v>-</v>
      </c>
      <c r="AM2645" s="209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334" t="str">
        <f t="shared" si="2447"/>
        <v>-</v>
      </c>
      <c r="AR2645" s="209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335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335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335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335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335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335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197" t="s">
        <v>2654</v>
      </c>
      <c r="C2646" s="260"/>
      <c r="D2646" s="260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28"/>
      <c r="M2646" s="129"/>
      <c r="N2646" s="130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39" t="str">
        <f t="shared" si="2441"/>
        <v>-</v>
      </c>
      <c r="S2646" s="209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28" t="str">
        <f t="shared" si="2442"/>
        <v>-</v>
      </c>
      <c r="X2646" s="209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334" t="str">
        <f t="shared" si="2469"/>
        <v>-</v>
      </c>
      <c r="AC2646" s="209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334" t="str">
        <f t="shared" si="2443"/>
        <v>-</v>
      </c>
      <c r="AH2646" s="209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334" t="str">
        <f t="shared" si="2445"/>
        <v>-</v>
      </c>
      <c r="AM2646" s="209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334" t="str">
        <f t="shared" si="2447"/>
        <v>-</v>
      </c>
      <c r="AR2646" s="209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335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335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335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335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335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335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197" t="s">
        <v>2655</v>
      </c>
      <c r="C2647" s="260"/>
      <c r="D2647" s="260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28"/>
      <c r="M2647" s="129"/>
      <c r="N2647" s="130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39" t="str">
        <f t="shared" si="2441"/>
        <v>-</v>
      </c>
      <c r="S2647" s="209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28" t="str">
        <f t="shared" si="2442"/>
        <v>-</v>
      </c>
      <c r="X2647" s="209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334" t="str">
        <f t="shared" si="2469"/>
        <v>-</v>
      </c>
      <c r="AC2647" s="209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334" t="str">
        <f t="shared" si="2443"/>
        <v>-</v>
      </c>
      <c r="AH2647" s="209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334" t="str">
        <f t="shared" si="2445"/>
        <v>-</v>
      </c>
      <c r="AM2647" s="209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334" t="str">
        <f t="shared" si="2447"/>
        <v>-</v>
      </c>
      <c r="AR2647" s="209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335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335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335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335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335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335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197" t="s">
        <v>2656</v>
      </c>
      <c r="C2648" s="260"/>
      <c r="D2648" s="260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28"/>
      <c r="M2648" s="129"/>
      <c r="N2648" s="130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39" t="str">
        <f t="shared" si="2441"/>
        <v>-</v>
      </c>
      <c r="S2648" s="209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28" t="str">
        <f t="shared" si="2442"/>
        <v>-</v>
      </c>
      <c r="X2648" s="209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334" t="str">
        <f t="shared" si="2469"/>
        <v>-</v>
      </c>
      <c r="AC2648" s="209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334" t="str">
        <f t="shared" si="2443"/>
        <v>-</v>
      </c>
      <c r="AH2648" s="209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334" t="str">
        <f t="shared" si="2445"/>
        <v>-</v>
      </c>
      <c r="AM2648" s="209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334" t="str">
        <f t="shared" si="2447"/>
        <v>-</v>
      </c>
      <c r="AR2648" s="209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335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335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335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335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335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335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197" t="s">
        <v>2657</v>
      </c>
      <c r="C2649" s="260"/>
      <c r="D2649" s="260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28"/>
      <c r="M2649" s="129"/>
      <c r="N2649" s="130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39" t="str">
        <f t="shared" si="2441"/>
        <v>-</v>
      </c>
      <c r="S2649" s="209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28" t="str">
        <f t="shared" si="2442"/>
        <v>-</v>
      </c>
      <c r="X2649" s="209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334" t="str">
        <f t="shared" si="2469"/>
        <v>-</v>
      </c>
      <c r="AC2649" s="209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334" t="str">
        <f t="shared" si="2443"/>
        <v>-</v>
      </c>
      <c r="AH2649" s="209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334" t="str">
        <f t="shared" si="2445"/>
        <v>-</v>
      </c>
      <c r="AM2649" s="209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334" t="str">
        <f t="shared" si="2447"/>
        <v>-</v>
      </c>
      <c r="AR2649" s="209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335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335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335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335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335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335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197" t="s">
        <v>2658</v>
      </c>
      <c r="C2650" s="260"/>
      <c r="D2650" s="260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28"/>
      <c r="M2650" s="129"/>
      <c r="N2650" s="130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39" t="str">
        <f t="shared" si="2441"/>
        <v>-</v>
      </c>
      <c r="S2650" s="209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28" t="str">
        <f t="shared" si="2442"/>
        <v>-</v>
      </c>
      <c r="X2650" s="209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334" t="str">
        <f t="shared" si="2469"/>
        <v>-</v>
      </c>
      <c r="AC2650" s="209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334" t="str">
        <f t="shared" si="2443"/>
        <v>-</v>
      </c>
      <c r="AH2650" s="209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334" t="str">
        <f t="shared" si="2445"/>
        <v>-</v>
      </c>
      <c r="AM2650" s="209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334" t="str">
        <f t="shared" si="2447"/>
        <v>-</v>
      </c>
      <c r="AR2650" s="209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335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335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335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335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335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335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197" t="s">
        <v>2659</v>
      </c>
      <c r="C2651" s="260"/>
      <c r="D2651" s="260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28"/>
      <c r="M2651" s="129"/>
      <c r="N2651" s="130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39" t="str">
        <f t="shared" si="2441"/>
        <v>-</v>
      </c>
      <c r="S2651" s="209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28" t="str">
        <f t="shared" si="2442"/>
        <v>-</v>
      </c>
      <c r="X2651" s="209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334" t="str">
        <f t="shared" si="2469"/>
        <v>-</v>
      </c>
      <c r="AC2651" s="209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334" t="str">
        <f t="shared" si="2443"/>
        <v>-</v>
      </c>
      <c r="AH2651" s="209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334" t="str">
        <f t="shared" si="2445"/>
        <v>-</v>
      </c>
      <c r="AM2651" s="209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334" t="str">
        <f t="shared" si="2447"/>
        <v>-</v>
      </c>
      <c r="AR2651" s="209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335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335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335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335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335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335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197" t="s">
        <v>2660</v>
      </c>
      <c r="C2652" s="260"/>
      <c r="D2652" s="260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28"/>
      <c r="M2652" s="129"/>
      <c r="N2652" s="130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39" t="str">
        <f t="shared" si="2441"/>
        <v>-</v>
      </c>
      <c r="S2652" s="209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28" t="str">
        <f t="shared" si="2442"/>
        <v>-</v>
      </c>
      <c r="X2652" s="209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334" t="str">
        <f t="shared" si="2469"/>
        <v>-</v>
      </c>
      <c r="AC2652" s="209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334" t="str">
        <f t="shared" si="2443"/>
        <v>-</v>
      </c>
      <c r="AH2652" s="209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334" t="str">
        <f t="shared" si="2445"/>
        <v>-</v>
      </c>
      <c r="AM2652" s="209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334" t="str">
        <f t="shared" si="2447"/>
        <v>-</v>
      </c>
      <c r="AR2652" s="209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335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335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335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335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335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335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197" t="s">
        <v>2661</v>
      </c>
      <c r="C2653" s="260"/>
      <c r="D2653" s="260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28"/>
      <c r="M2653" s="129"/>
      <c r="N2653" s="130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39" t="str">
        <f t="shared" si="2441"/>
        <v>-</v>
      </c>
      <c r="S2653" s="209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28" t="str">
        <f t="shared" si="2442"/>
        <v>-</v>
      </c>
      <c r="X2653" s="209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334" t="str">
        <f t="shared" si="2469"/>
        <v>-</v>
      </c>
      <c r="AC2653" s="209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334" t="str">
        <f t="shared" si="2443"/>
        <v>-</v>
      </c>
      <c r="AH2653" s="209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334" t="str">
        <f t="shared" si="2445"/>
        <v>-</v>
      </c>
      <c r="AM2653" s="209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334" t="str">
        <f t="shared" si="2447"/>
        <v>-</v>
      </c>
      <c r="AR2653" s="209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335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335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335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335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335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335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197" t="s">
        <v>2662</v>
      </c>
      <c r="C2654" s="260"/>
      <c r="D2654" s="260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28"/>
      <c r="M2654" s="129"/>
      <c r="N2654" s="130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39" t="str">
        <f t="shared" si="2441"/>
        <v>-</v>
      </c>
      <c r="S2654" s="209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28" t="str">
        <f t="shared" si="2442"/>
        <v>-</v>
      </c>
      <c r="X2654" s="209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334" t="str">
        <f t="shared" si="2469"/>
        <v>-</v>
      </c>
      <c r="AC2654" s="209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334" t="str">
        <f t="shared" si="2443"/>
        <v>-</v>
      </c>
      <c r="AH2654" s="209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334" t="str">
        <f t="shared" si="2445"/>
        <v>-</v>
      </c>
      <c r="AM2654" s="209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334" t="str">
        <f t="shared" si="2447"/>
        <v>-</v>
      </c>
      <c r="AR2654" s="209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335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335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335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335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335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335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197" t="s">
        <v>2663</v>
      </c>
      <c r="C2655" s="260"/>
      <c r="D2655" s="260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28"/>
      <c r="M2655" s="129"/>
      <c r="N2655" s="130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39" t="str">
        <f t="shared" si="2441"/>
        <v>-</v>
      </c>
      <c r="S2655" s="209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28" t="str">
        <f t="shared" si="2442"/>
        <v>-</v>
      </c>
      <c r="X2655" s="209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334" t="str">
        <f t="shared" si="2469"/>
        <v>-</v>
      </c>
      <c r="AC2655" s="209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334" t="str">
        <f t="shared" si="2443"/>
        <v>-</v>
      </c>
      <c r="AH2655" s="209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334" t="str">
        <f t="shared" si="2445"/>
        <v>-</v>
      </c>
      <c r="AM2655" s="209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334" t="str">
        <f t="shared" si="2447"/>
        <v>-</v>
      </c>
      <c r="AR2655" s="209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335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335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335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335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335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335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197" t="s">
        <v>2664</v>
      </c>
      <c r="C2656" s="260"/>
      <c r="D2656" s="260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28"/>
      <c r="M2656" s="129"/>
      <c r="N2656" s="130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39" t="str">
        <f t="shared" si="2441"/>
        <v>-</v>
      </c>
      <c r="S2656" s="209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28" t="str">
        <f t="shared" si="2442"/>
        <v>-</v>
      </c>
      <c r="X2656" s="209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334" t="str">
        <f t="shared" si="2469"/>
        <v>-</v>
      </c>
      <c r="AC2656" s="209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334" t="str">
        <f t="shared" si="2443"/>
        <v>-</v>
      </c>
      <c r="AH2656" s="209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334" t="str">
        <f t="shared" si="2445"/>
        <v>-</v>
      </c>
      <c r="AM2656" s="209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334" t="str">
        <f t="shared" si="2447"/>
        <v>-</v>
      </c>
      <c r="AR2656" s="209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335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335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335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335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335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335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197" t="s">
        <v>2665</v>
      </c>
      <c r="C2657" s="260"/>
      <c r="D2657" s="260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28"/>
      <c r="M2657" s="129"/>
      <c r="N2657" s="130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39" t="str">
        <f t="shared" si="2441"/>
        <v>-</v>
      </c>
      <c r="S2657" s="209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28" t="str">
        <f t="shared" si="2442"/>
        <v>-</v>
      </c>
      <c r="X2657" s="209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334" t="str">
        <f t="shared" si="2469"/>
        <v>-</v>
      </c>
      <c r="AC2657" s="209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334" t="str">
        <f t="shared" si="2443"/>
        <v>-</v>
      </c>
      <c r="AH2657" s="209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334" t="str">
        <f t="shared" si="2445"/>
        <v>-</v>
      </c>
      <c r="AM2657" s="209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334" t="str">
        <f t="shared" si="2447"/>
        <v>-</v>
      </c>
      <c r="AR2657" s="209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335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335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335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335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335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335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197" t="s">
        <v>2666</v>
      </c>
      <c r="C2658" s="260"/>
      <c r="D2658" s="260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28"/>
      <c r="M2658" s="129"/>
      <c r="N2658" s="130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39" t="str">
        <f t="shared" si="2441"/>
        <v>-</v>
      </c>
      <c r="S2658" s="209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28" t="str">
        <f t="shared" si="2442"/>
        <v>-</v>
      </c>
      <c r="X2658" s="209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334" t="str">
        <f t="shared" si="2469"/>
        <v>-</v>
      </c>
      <c r="AC2658" s="209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334" t="str">
        <f t="shared" si="2443"/>
        <v>-</v>
      </c>
      <c r="AH2658" s="209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334" t="str">
        <f t="shared" si="2445"/>
        <v>-</v>
      </c>
      <c r="AM2658" s="209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334" t="str">
        <f t="shared" si="2447"/>
        <v>-</v>
      </c>
      <c r="AR2658" s="209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335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335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335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335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335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335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197" t="s">
        <v>2667</v>
      </c>
      <c r="C2659" s="260"/>
      <c r="D2659" s="260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28"/>
      <c r="M2659" s="129"/>
      <c r="N2659" s="130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39" t="str">
        <f t="shared" si="2441"/>
        <v>-</v>
      </c>
      <c r="S2659" s="209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28" t="str">
        <f t="shared" si="2442"/>
        <v>-</v>
      </c>
      <c r="X2659" s="209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334" t="str">
        <f t="shared" si="2469"/>
        <v>-</v>
      </c>
      <c r="AC2659" s="209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334" t="str">
        <f t="shared" si="2443"/>
        <v>-</v>
      </c>
      <c r="AH2659" s="209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334" t="str">
        <f t="shared" si="2445"/>
        <v>-</v>
      </c>
      <c r="AM2659" s="209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334" t="str">
        <f t="shared" si="2447"/>
        <v>-</v>
      </c>
      <c r="AR2659" s="209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335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335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335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335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335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335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197" t="s">
        <v>2668</v>
      </c>
      <c r="C2660" s="260"/>
      <c r="D2660" s="260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28"/>
      <c r="M2660" s="129"/>
      <c r="N2660" s="130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39" t="str">
        <f t="shared" ref="R2660:R2723" si="2501">IF(AND($C2660&gt;0,$F2660="Electricité",$D2660&lt;DATEVALUE("30/06/2023")),P2660,"-")</f>
        <v>-</v>
      </c>
      <c r="S2660" s="209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28" t="str">
        <f t="shared" ref="W2660:X2723" si="2502">IF(AND($C2660&gt;0,$F2660="Electricité",$D2660&lt;DATEVALUE("30/06/2023")),U2660,"-")</f>
        <v>-</v>
      </c>
      <c r="X2660" s="209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334" t="str">
        <f t="shared" si="2469"/>
        <v>-</v>
      </c>
      <c r="AC2660" s="209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334" t="str">
        <f t="shared" ref="AG2660:AG2723" si="2503">IF(AND($C2660&gt;0,$F2660="Electricité",$D2660&lt;DATEVALUE("30/06/2023")),AE2660,"-")</f>
        <v>-</v>
      </c>
      <c r="AH2660" s="209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334" t="str">
        <f t="shared" ref="AL2660:AL2723" si="2505">IF(AND($C2660&gt;0,$F2660="Electricité",$D2660&lt;DATEVALUE("30/06/2023")),AJ2660,"-")</f>
        <v>-</v>
      </c>
      <c r="AM2660" s="209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334" t="str">
        <f t="shared" ref="AQ2660:AQ2723" si="2507">IF(AND($C2660&gt;0,$F2660="Electricité",$D2660&lt;DATEVALUE("30/06/2023")),AO2660,"-")</f>
        <v>-</v>
      </c>
      <c r="AR2660" s="209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335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335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335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335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335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335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197" t="s">
        <v>2669</v>
      </c>
      <c r="C2661" s="260"/>
      <c r="D2661" s="260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28"/>
      <c r="M2661" s="129"/>
      <c r="N2661" s="130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39" t="str">
        <f t="shared" si="2501"/>
        <v>-</v>
      </c>
      <c r="S2661" s="209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28" t="str">
        <f t="shared" si="2502"/>
        <v>-</v>
      </c>
      <c r="X2661" s="209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334" t="str">
        <f t="shared" ref="AB2661:AC2724" si="2529">IF(AND($C2661&gt;0,$F2661="Electricité",$D2661&lt;DATEVALUE("30/06/2023")),Z2661,"-")</f>
        <v>-</v>
      </c>
      <c r="AC2661" s="209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334" t="str">
        <f t="shared" si="2503"/>
        <v>-</v>
      </c>
      <c r="AH2661" s="209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334" t="str">
        <f t="shared" si="2505"/>
        <v>-</v>
      </c>
      <c r="AM2661" s="209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334" t="str">
        <f t="shared" si="2507"/>
        <v>-</v>
      </c>
      <c r="AR2661" s="209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335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335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335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335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335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335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197" t="s">
        <v>2670</v>
      </c>
      <c r="C2662" s="260"/>
      <c r="D2662" s="260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28"/>
      <c r="M2662" s="129"/>
      <c r="N2662" s="130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39" t="str">
        <f t="shared" si="2501"/>
        <v>-</v>
      </c>
      <c r="S2662" s="209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28" t="str">
        <f t="shared" si="2502"/>
        <v>-</v>
      </c>
      <c r="X2662" s="209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334" t="str">
        <f t="shared" si="2529"/>
        <v>-</v>
      </c>
      <c r="AC2662" s="209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334" t="str">
        <f t="shared" si="2503"/>
        <v>-</v>
      </c>
      <c r="AH2662" s="209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334" t="str">
        <f t="shared" si="2505"/>
        <v>-</v>
      </c>
      <c r="AM2662" s="209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334" t="str">
        <f t="shared" si="2507"/>
        <v>-</v>
      </c>
      <c r="AR2662" s="209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335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335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335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335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335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335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197" t="s">
        <v>2671</v>
      </c>
      <c r="C2663" s="260"/>
      <c r="D2663" s="260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28"/>
      <c r="M2663" s="129"/>
      <c r="N2663" s="130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39" t="str">
        <f t="shared" si="2501"/>
        <v>-</v>
      </c>
      <c r="S2663" s="209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28" t="str">
        <f t="shared" si="2502"/>
        <v>-</v>
      </c>
      <c r="X2663" s="209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334" t="str">
        <f t="shared" si="2529"/>
        <v>-</v>
      </c>
      <c r="AC2663" s="209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334" t="str">
        <f t="shared" si="2503"/>
        <v>-</v>
      </c>
      <c r="AH2663" s="209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334" t="str">
        <f t="shared" si="2505"/>
        <v>-</v>
      </c>
      <c r="AM2663" s="209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334" t="str">
        <f t="shared" si="2507"/>
        <v>-</v>
      </c>
      <c r="AR2663" s="209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335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335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335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335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335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335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197" t="s">
        <v>2672</v>
      </c>
      <c r="C2664" s="260"/>
      <c r="D2664" s="260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28"/>
      <c r="M2664" s="129"/>
      <c r="N2664" s="130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39" t="str">
        <f t="shared" si="2501"/>
        <v>-</v>
      </c>
      <c r="S2664" s="209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28" t="str">
        <f t="shared" si="2502"/>
        <v>-</v>
      </c>
      <c r="X2664" s="209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334" t="str">
        <f t="shared" si="2529"/>
        <v>-</v>
      </c>
      <c r="AC2664" s="209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334" t="str">
        <f t="shared" si="2503"/>
        <v>-</v>
      </c>
      <c r="AH2664" s="209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334" t="str">
        <f t="shared" si="2505"/>
        <v>-</v>
      </c>
      <c r="AM2664" s="209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334" t="str">
        <f t="shared" si="2507"/>
        <v>-</v>
      </c>
      <c r="AR2664" s="209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335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335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335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335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335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335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197" t="s">
        <v>2673</v>
      </c>
      <c r="C2665" s="260"/>
      <c r="D2665" s="260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28"/>
      <c r="M2665" s="129"/>
      <c r="N2665" s="130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39" t="str">
        <f t="shared" si="2501"/>
        <v>-</v>
      </c>
      <c r="S2665" s="209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28" t="str">
        <f t="shared" si="2502"/>
        <v>-</v>
      </c>
      <c r="X2665" s="209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334" t="str">
        <f t="shared" si="2529"/>
        <v>-</v>
      </c>
      <c r="AC2665" s="209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334" t="str">
        <f t="shared" si="2503"/>
        <v>-</v>
      </c>
      <c r="AH2665" s="209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334" t="str">
        <f t="shared" si="2505"/>
        <v>-</v>
      </c>
      <c r="AM2665" s="209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334" t="str">
        <f t="shared" si="2507"/>
        <v>-</v>
      </c>
      <c r="AR2665" s="209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335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335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335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335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335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335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197" t="s">
        <v>2674</v>
      </c>
      <c r="C2666" s="260"/>
      <c r="D2666" s="260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28"/>
      <c r="M2666" s="129"/>
      <c r="N2666" s="130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39" t="str">
        <f t="shared" si="2501"/>
        <v>-</v>
      </c>
      <c r="S2666" s="209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28" t="str">
        <f t="shared" si="2502"/>
        <v>-</v>
      </c>
      <c r="X2666" s="209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334" t="str">
        <f t="shared" si="2529"/>
        <v>-</v>
      </c>
      <c r="AC2666" s="209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334" t="str">
        <f t="shared" si="2503"/>
        <v>-</v>
      </c>
      <c r="AH2666" s="209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334" t="str">
        <f t="shared" si="2505"/>
        <v>-</v>
      </c>
      <c r="AM2666" s="209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334" t="str">
        <f t="shared" si="2507"/>
        <v>-</v>
      </c>
      <c r="AR2666" s="209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335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335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335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335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335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335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197" t="s">
        <v>2675</v>
      </c>
      <c r="C2667" s="260"/>
      <c r="D2667" s="260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28"/>
      <c r="M2667" s="129"/>
      <c r="N2667" s="130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39" t="str">
        <f t="shared" si="2501"/>
        <v>-</v>
      </c>
      <c r="S2667" s="209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28" t="str">
        <f t="shared" si="2502"/>
        <v>-</v>
      </c>
      <c r="X2667" s="209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334" t="str">
        <f t="shared" si="2529"/>
        <v>-</v>
      </c>
      <c r="AC2667" s="209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334" t="str">
        <f t="shared" si="2503"/>
        <v>-</v>
      </c>
      <c r="AH2667" s="209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334" t="str">
        <f t="shared" si="2505"/>
        <v>-</v>
      </c>
      <c r="AM2667" s="209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334" t="str">
        <f t="shared" si="2507"/>
        <v>-</v>
      </c>
      <c r="AR2667" s="209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335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335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335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335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335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335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197" t="s">
        <v>2676</v>
      </c>
      <c r="C2668" s="260"/>
      <c r="D2668" s="260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28"/>
      <c r="M2668" s="129"/>
      <c r="N2668" s="130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39" t="str">
        <f t="shared" si="2501"/>
        <v>-</v>
      </c>
      <c r="S2668" s="209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28" t="str">
        <f t="shared" si="2502"/>
        <v>-</v>
      </c>
      <c r="X2668" s="209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334" t="str">
        <f t="shared" si="2529"/>
        <v>-</v>
      </c>
      <c r="AC2668" s="209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334" t="str">
        <f t="shared" si="2503"/>
        <v>-</v>
      </c>
      <c r="AH2668" s="209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334" t="str">
        <f t="shared" si="2505"/>
        <v>-</v>
      </c>
      <c r="AM2668" s="209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334" t="str">
        <f t="shared" si="2507"/>
        <v>-</v>
      </c>
      <c r="AR2668" s="209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335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335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335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335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335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335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197" t="s">
        <v>2677</v>
      </c>
      <c r="C2669" s="260"/>
      <c r="D2669" s="260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28"/>
      <c r="M2669" s="129"/>
      <c r="N2669" s="130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39" t="str">
        <f t="shared" si="2501"/>
        <v>-</v>
      </c>
      <c r="S2669" s="209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28" t="str">
        <f t="shared" si="2502"/>
        <v>-</v>
      </c>
      <c r="X2669" s="209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334" t="str">
        <f t="shared" si="2529"/>
        <v>-</v>
      </c>
      <c r="AC2669" s="209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334" t="str">
        <f t="shared" si="2503"/>
        <v>-</v>
      </c>
      <c r="AH2669" s="209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334" t="str">
        <f t="shared" si="2505"/>
        <v>-</v>
      </c>
      <c r="AM2669" s="209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334" t="str">
        <f t="shared" si="2507"/>
        <v>-</v>
      </c>
      <c r="AR2669" s="209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335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335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335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335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335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335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197" t="s">
        <v>2678</v>
      </c>
      <c r="C2670" s="260"/>
      <c r="D2670" s="260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28"/>
      <c r="M2670" s="129"/>
      <c r="N2670" s="130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39" t="str">
        <f t="shared" si="2501"/>
        <v>-</v>
      </c>
      <c r="S2670" s="209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28" t="str">
        <f t="shared" si="2502"/>
        <v>-</v>
      </c>
      <c r="X2670" s="209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334" t="str">
        <f t="shared" si="2529"/>
        <v>-</v>
      </c>
      <c r="AC2670" s="209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334" t="str">
        <f t="shared" si="2503"/>
        <v>-</v>
      </c>
      <c r="AH2670" s="209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334" t="str">
        <f t="shared" si="2505"/>
        <v>-</v>
      </c>
      <c r="AM2670" s="209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334" t="str">
        <f t="shared" si="2507"/>
        <v>-</v>
      </c>
      <c r="AR2670" s="209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335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335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335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335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335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335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197" t="s">
        <v>2679</v>
      </c>
      <c r="C2671" s="260"/>
      <c r="D2671" s="260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28"/>
      <c r="M2671" s="129"/>
      <c r="N2671" s="130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39" t="str">
        <f t="shared" si="2501"/>
        <v>-</v>
      </c>
      <c r="S2671" s="209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28" t="str">
        <f t="shared" si="2502"/>
        <v>-</v>
      </c>
      <c r="X2671" s="209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334" t="str">
        <f t="shared" si="2529"/>
        <v>-</v>
      </c>
      <c r="AC2671" s="209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334" t="str">
        <f t="shared" si="2503"/>
        <v>-</v>
      </c>
      <c r="AH2671" s="209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334" t="str">
        <f t="shared" si="2505"/>
        <v>-</v>
      </c>
      <c r="AM2671" s="209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334" t="str">
        <f t="shared" si="2507"/>
        <v>-</v>
      </c>
      <c r="AR2671" s="209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335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335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335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335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335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335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197" t="s">
        <v>2680</v>
      </c>
      <c r="C2672" s="260"/>
      <c r="D2672" s="260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28"/>
      <c r="M2672" s="129"/>
      <c r="N2672" s="130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39" t="str">
        <f t="shared" si="2501"/>
        <v>-</v>
      </c>
      <c r="S2672" s="209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28" t="str">
        <f t="shared" si="2502"/>
        <v>-</v>
      </c>
      <c r="X2672" s="209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334" t="str">
        <f t="shared" si="2529"/>
        <v>-</v>
      </c>
      <c r="AC2672" s="209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334" t="str">
        <f t="shared" si="2503"/>
        <v>-</v>
      </c>
      <c r="AH2672" s="209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334" t="str">
        <f t="shared" si="2505"/>
        <v>-</v>
      </c>
      <c r="AM2672" s="209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334" t="str">
        <f t="shared" si="2507"/>
        <v>-</v>
      </c>
      <c r="AR2672" s="209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335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335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335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335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335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335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197" t="s">
        <v>2681</v>
      </c>
      <c r="C2673" s="260"/>
      <c r="D2673" s="260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28"/>
      <c r="M2673" s="129"/>
      <c r="N2673" s="130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39" t="str">
        <f t="shared" si="2501"/>
        <v>-</v>
      </c>
      <c r="S2673" s="209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28" t="str">
        <f t="shared" si="2502"/>
        <v>-</v>
      </c>
      <c r="X2673" s="209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334" t="str">
        <f t="shared" si="2529"/>
        <v>-</v>
      </c>
      <c r="AC2673" s="209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334" t="str">
        <f t="shared" si="2503"/>
        <v>-</v>
      </c>
      <c r="AH2673" s="209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334" t="str">
        <f t="shared" si="2505"/>
        <v>-</v>
      </c>
      <c r="AM2673" s="209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334" t="str">
        <f t="shared" si="2507"/>
        <v>-</v>
      </c>
      <c r="AR2673" s="209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335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335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335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335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335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335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197" t="s">
        <v>2682</v>
      </c>
      <c r="C2674" s="260"/>
      <c r="D2674" s="260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28"/>
      <c r="M2674" s="129"/>
      <c r="N2674" s="130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39" t="str">
        <f t="shared" si="2501"/>
        <v>-</v>
      </c>
      <c r="S2674" s="209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28" t="str">
        <f t="shared" si="2502"/>
        <v>-</v>
      </c>
      <c r="X2674" s="209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334" t="str">
        <f t="shared" si="2529"/>
        <v>-</v>
      </c>
      <c r="AC2674" s="209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334" t="str">
        <f t="shared" si="2503"/>
        <v>-</v>
      </c>
      <c r="AH2674" s="209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334" t="str">
        <f t="shared" si="2505"/>
        <v>-</v>
      </c>
      <c r="AM2674" s="209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334" t="str">
        <f t="shared" si="2507"/>
        <v>-</v>
      </c>
      <c r="AR2674" s="209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335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335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335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335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335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335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197" t="s">
        <v>2683</v>
      </c>
      <c r="C2675" s="260"/>
      <c r="D2675" s="260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28"/>
      <c r="M2675" s="129"/>
      <c r="N2675" s="130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39" t="str">
        <f t="shared" si="2501"/>
        <v>-</v>
      </c>
      <c r="S2675" s="209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28" t="str">
        <f t="shared" si="2502"/>
        <v>-</v>
      </c>
      <c r="X2675" s="209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334" t="str">
        <f t="shared" si="2529"/>
        <v>-</v>
      </c>
      <c r="AC2675" s="209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334" t="str">
        <f t="shared" si="2503"/>
        <v>-</v>
      </c>
      <c r="AH2675" s="209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334" t="str">
        <f t="shared" si="2505"/>
        <v>-</v>
      </c>
      <c r="AM2675" s="209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334" t="str">
        <f t="shared" si="2507"/>
        <v>-</v>
      </c>
      <c r="AR2675" s="209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335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335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335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335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335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335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197" t="s">
        <v>2684</v>
      </c>
      <c r="C2676" s="260"/>
      <c r="D2676" s="260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28"/>
      <c r="M2676" s="129"/>
      <c r="N2676" s="130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39" t="str">
        <f t="shared" si="2501"/>
        <v>-</v>
      </c>
      <c r="S2676" s="209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28" t="str">
        <f t="shared" si="2502"/>
        <v>-</v>
      </c>
      <c r="X2676" s="209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334" t="str">
        <f t="shared" si="2529"/>
        <v>-</v>
      </c>
      <c r="AC2676" s="209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334" t="str">
        <f t="shared" si="2503"/>
        <v>-</v>
      </c>
      <c r="AH2676" s="209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334" t="str">
        <f t="shared" si="2505"/>
        <v>-</v>
      </c>
      <c r="AM2676" s="209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334" t="str">
        <f t="shared" si="2507"/>
        <v>-</v>
      </c>
      <c r="AR2676" s="209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335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335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335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335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335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335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197" t="s">
        <v>2685</v>
      </c>
      <c r="C2677" s="260"/>
      <c r="D2677" s="260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28"/>
      <c r="M2677" s="129"/>
      <c r="N2677" s="130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39" t="str">
        <f t="shared" si="2501"/>
        <v>-</v>
      </c>
      <c r="S2677" s="209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28" t="str">
        <f t="shared" si="2502"/>
        <v>-</v>
      </c>
      <c r="X2677" s="209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334" t="str">
        <f t="shared" si="2529"/>
        <v>-</v>
      </c>
      <c r="AC2677" s="209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334" t="str">
        <f t="shared" si="2503"/>
        <v>-</v>
      </c>
      <c r="AH2677" s="209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334" t="str">
        <f t="shared" si="2505"/>
        <v>-</v>
      </c>
      <c r="AM2677" s="209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334" t="str">
        <f t="shared" si="2507"/>
        <v>-</v>
      </c>
      <c r="AR2677" s="209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335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335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335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335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335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335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197" t="s">
        <v>2686</v>
      </c>
      <c r="C2678" s="260"/>
      <c r="D2678" s="260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28"/>
      <c r="M2678" s="129"/>
      <c r="N2678" s="130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39" t="str">
        <f t="shared" si="2501"/>
        <v>-</v>
      </c>
      <c r="S2678" s="209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28" t="str">
        <f t="shared" si="2502"/>
        <v>-</v>
      </c>
      <c r="X2678" s="209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334" t="str">
        <f t="shared" si="2529"/>
        <v>-</v>
      </c>
      <c r="AC2678" s="209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334" t="str">
        <f t="shared" si="2503"/>
        <v>-</v>
      </c>
      <c r="AH2678" s="209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334" t="str">
        <f t="shared" si="2505"/>
        <v>-</v>
      </c>
      <c r="AM2678" s="209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334" t="str">
        <f t="shared" si="2507"/>
        <v>-</v>
      </c>
      <c r="AR2678" s="209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335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335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335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335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335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335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197" t="s">
        <v>2687</v>
      </c>
      <c r="C2679" s="260"/>
      <c r="D2679" s="260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28"/>
      <c r="M2679" s="129"/>
      <c r="N2679" s="130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39" t="str">
        <f t="shared" si="2501"/>
        <v>-</v>
      </c>
      <c r="S2679" s="209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28" t="str">
        <f t="shared" si="2502"/>
        <v>-</v>
      </c>
      <c r="X2679" s="209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334" t="str">
        <f t="shared" si="2529"/>
        <v>-</v>
      </c>
      <c r="AC2679" s="209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334" t="str">
        <f t="shared" si="2503"/>
        <v>-</v>
      </c>
      <c r="AH2679" s="209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334" t="str">
        <f t="shared" si="2505"/>
        <v>-</v>
      </c>
      <c r="AM2679" s="209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334" t="str">
        <f t="shared" si="2507"/>
        <v>-</v>
      </c>
      <c r="AR2679" s="209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335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335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335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335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335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335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197" t="s">
        <v>2688</v>
      </c>
      <c r="C2680" s="260"/>
      <c r="D2680" s="260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28"/>
      <c r="M2680" s="129"/>
      <c r="N2680" s="130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39" t="str">
        <f t="shared" si="2501"/>
        <v>-</v>
      </c>
      <c r="S2680" s="209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28" t="str">
        <f t="shared" si="2502"/>
        <v>-</v>
      </c>
      <c r="X2680" s="209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334" t="str">
        <f t="shared" si="2529"/>
        <v>-</v>
      </c>
      <c r="AC2680" s="209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334" t="str">
        <f t="shared" si="2503"/>
        <v>-</v>
      </c>
      <c r="AH2680" s="209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334" t="str">
        <f t="shared" si="2505"/>
        <v>-</v>
      </c>
      <c r="AM2680" s="209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334" t="str">
        <f t="shared" si="2507"/>
        <v>-</v>
      </c>
      <c r="AR2680" s="209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335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335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335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335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335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335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197" t="s">
        <v>2689</v>
      </c>
      <c r="C2681" s="260"/>
      <c r="D2681" s="260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28"/>
      <c r="M2681" s="129"/>
      <c r="N2681" s="130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39" t="str">
        <f t="shared" si="2501"/>
        <v>-</v>
      </c>
      <c r="S2681" s="209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28" t="str">
        <f t="shared" si="2502"/>
        <v>-</v>
      </c>
      <c r="X2681" s="209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334" t="str">
        <f t="shared" si="2529"/>
        <v>-</v>
      </c>
      <c r="AC2681" s="209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334" t="str">
        <f t="shared" si="2503"/>
        <v>-</v>
      </c>
      <c r="AH2681" s="209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334" t="str">
        <f t="shared" si="2505"/>
        <v>-</v>
      </c>
      <c r="AM2681" s="209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334" t="str">
        <f t="shared" si="2507"/>
        <v>-</v>
      </c>
      <c r="AR2681" s="209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335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335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335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335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335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335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197" t="s">
        <v>2690</v>
      </c>
      <c r="C2682" s="260"/>
      <c r="D2682" s="260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28"/>
      <c r="M2682" s="129"/>
      <c r="N2682" s="130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39" t="str">
        <f t="shared" si="2501"/>
        <v>-</v>
      </c>
      <c r="S2682" s="209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28" t="str">
        <f t="shared" si="2502"/>
        <v>-</v>
      </c>
      <c r="X2682" s="209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334" t="str">
        <f t="shared" si="2529"/>
        <v>-</v>
      </c>
      <c r="AC2682" s="209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334" t="str">
        <f t="shared" si="2503"/>
        <v>-</v>
      </c>
      <c r="AH2682" s="209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334" t="str">
        <f t="shared" si="2505"/>
        <v>-</v>
      </c>
      <c r="AM2682" s="209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334" t="str">
        <f t="shared" si="2507"/>
        <v>-</v>
      </c>
      <c r="AR2682" s="209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335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335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335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335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335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335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197" t="s">
        <v>2691</v>
      </c>
      <c r="C2683" s="260"/>
      <c r="D2683" s="260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28"/>
      <c r="M2683" s="129"/>
      <c r="N2683" s="130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39" t="str">
        <f t="shared" si="2501"/>
        <v>-</v>
      </c>
      <c r="S2683" s="209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28" t="str">
        <f t="shared" si="2502"/>
        <v>-</v>
      </c>
      <c r="X2683" s="209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334" t="str">
        <f t="shared" si="2529"/>
        <v>-</v>
      </c>
      <c r="AC2683" s="209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334" t="str">
        <f t="shared" si="2503"/>
        <v>-</v>
      </c>
      <c r="AH2683" s="209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334" t="str">
        <f t="shared" si="2505"/>
        <v>-</v>
      </c>
      <c r="AM2683" s="209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334" t="str">
        <f t="shared" si="2507"/>
        <v>-</v>
      </c>
      <c r="AR2683" s="209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335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335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335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335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335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335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197" t="s">
        <v>2692</v>
      </c>
      <c r="C2684" s="260"/>
      <c r="D2684" s="260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28"/>
      <c r="M2684" s="129"/>
      <c r="N2684" s="130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39" t="str">
        <f t="shared" si="2501"/>
        <v>-</v>
      </c>
      <c r="S2684" s="209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28" t="str">
        <f t="shared" si="2502"/>
        <v>-</v>
      </c>
      <c r="X2684" s="209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334" t="str">
        <f t="shared" si="2529"/>
        <v>-</v>
      </c>
      <c r="AC2684" s="209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334" t="str">
        <f t="shared" si="2503"/>
        <v>-</v>
      </c>
      <c r="AH2684" s="209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334" t="str">
        <f t="shared" si="2505"/>
        <v>-</v>
      </c>
      <c r="AM2684" s="209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334" t="str">
        <f t="shared" si="2507"/>
        <v>-</v>
      </c>
      <c r="AR2684" s="209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335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335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335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335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335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335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197" t="s">
        <v>2693</v>
      </c>
      <c r="C2685" s="260"/>
      <c r="D2685" s="260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28"/>
      <c r="M2685" s="129"/>
      <c r="N2685" s="130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39" t="str">
        <f t="shared" si="2501"/>
        <v>-</v>
      </c>
      <c r="S2685" s="209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28" t="str">
        <f t="shared" si="2502"/>
        <v>-</v>
      </c>
      <c r="X2685" s="209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334" t="str">
        <f t="shared" si="2529"/>
        <v>-</v>
      </c>
      <c r="AC2685" s="209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334" t="str">
        <f t="shared" si="2503"/>
        <v>-</v>
      </c>
      <c r="AH2685" s="209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334" t="str">
        <f t="shared" si="2505"/>
        <v>-</v>
      </c>
      <c r="AM2685" s="209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334" t="str">
        <f t="shared" si="2507"/>
        <v>-</v>
      </c>
      <c r="AR2685" s="209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335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335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335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335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335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335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197" t="s">
        <v>2694</v>
      </c>
      <c r="C2686" s="260"/>
      <c r="D2686" s="260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28"/>
      <c r="M2686" s="129"/>
      <c r="N2686" s="130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39" t="str">
        <f t="shared" si="2501"/>
        <v>-</v>
      </c>
      <c r="S2686" s="209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28" t="str">
        <f t="shared" si="2502"/>
        <v>-</v>
      </c>
      <c r="X2686" s="209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334" t="str">
        <f t="shared" si="2529"/>
        <v>-</v>
      </c>
      <c r="AC2686" s="209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334" t="str">
        <f t="shared" si="2503"/>
        <v>-</v>
      </c>
      <c r="AH2686" s="209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334" t="str">
        <f t="shared" si="2505"/>
        <v>-</v>
      </c>
      <c r="AM2686" s="209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334" t="str">
        <f t="shared" si="2507"/>
        <v>-</v>
      </c>
      <c r="AR2686" s="209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335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335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335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335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335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335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197" t="s">
        <v>2695</v>
      </c>
      <c r="C2687" s="260"/>
      <c r="D2687" s="260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28"/>
      <c r="M2687" s="129"/>
      <c r="N2687" s="130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39" t="str">
        <f t="shared" si="2501"/>
        <v>-</v>
      </c>
      <c r="S2687" s="209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28" t="str">
        <f t="shared" si="2502"/>
        <v>-</v>
      </c>
      <c r="X2687" s="209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334" t="str">
        <f t="shared" si="2529"/>
        <v>-</v>
      </c>
      <c r="AC2687" s="209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334" t="str">
        <f t="shared" si="2503"/>
        <v>-</v>
      </c>
      <c r="AH2687" s="209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334" t="str">
        <f t="shared" si="2505"/>
        <v>-</v>
      </c>
      <c r="AM2687" s="209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334" t="str">
        <f t="shared" si="2507"/>
        <v>-</v>
      </c>
      <c r="AR2687" s="209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335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335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335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335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335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335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197" t="s">
        <v>2696</v>
      </c>
      <c r="C2688" s="260"/>
      <c r="D2688" s="260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28"/>
      <c r="M2688" s="129"/>
      <c r="N2688" s="130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39" t="str">
        <f t="shared" si="2501"/>
        <v>-</v>
      </c>
      <c r="S2688" s="209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28" t="str">
        <f t="shared" si="2502"/>
        <v>-</v>
      </c>
      <c r="X2688" s="209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334" t="str">
        <f t="shared" si="2529"/>
        <v>-</v>
      </c>
      <c r="AC2688" s="209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334" t="str">
        <f t="shared" si="2503"/>
        <v>-</v>
      </c>
      <c r="AH2688" s="209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334" t="str">
        <f t="shared" si="2505"/>
        <v>-</v>
      </c>
      <c r="AM2688" s="209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334" t="str">
        <f t="shared" si="2507"/>
        <v>-</v>
      </c>
      <c r="AR2688" s="209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335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335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335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335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335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335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197" t="s">
        <v>2697</v>
      </c>
      <c r="C2689" s="260"/>
      <c r="D2689" s="260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28"/>
      <c r="M2689" s="129"/>
      <c r="N2689" s="130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39" t="str">
        <f t="shared" si="2501"/>
        <v>-</v>
      </c>
      <c r="S2689" s="209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28" t="str">
        <f t="shared" si="2502"/>
        <v>-</v>
      </c>
      <c r="X2689" s="209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334" t="str">
        <f t="shared" si="2529"/>
        <v>-</v>
      </c>
      <c r="AC2689" s="209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334" t="str">
        <f t="shared" si="2503"/>
        <v>-</v>
      </c>
      <c r="AH2689" s="209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334" t="str">
        <f t="shared" si="2505"/>
        <v>-</v>
      </c>
      <c r="AM2689" s="209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334" t="str">
        <f t="shared" si="2507"/>
        <v>-</v>
      </c>
      <c r="AR2689" s="209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335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335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335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335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335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335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197" t="s">
        <v>2698</v>
      </c>
      <c r="C2690" s="260"/>
      <c r="D2690" s="260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28"/>
      <c r="M2690" s="129"/>
      <c r="N2690" s="130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39" t="str">
        <f t="shared" si="2501"/>
        <v>-</v>
      </c>
      <c r="S2690" s="209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28" t="str">
        <f t="shared" si="2502"/>
        <v>-</v>
      </c>
      <c r="X2690" s="209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334" t="str">
        <f t="shared" si="2529"/>
        <v>-</v>
      </c>
      <c r="AC2690" s="209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334" t="str">
        <f t="shared" si="2503"/>
        <v>-</v>
      </c>
      <c r="AH2690" s="209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334" t="str">
        <f t="shared" si="2505"/>
        <v>-</v>
      </c>
      <c r="AM2690" s="209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334" t="str">
        <f t="shared" si="2507"/>
        <v>-</v>
      </c>
      <c r="AR2690" s="209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335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335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335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335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335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335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197" t="s">
        <v>2699</v>
      </c>
      <c r="C2691" s="260"/>
      <c r="D2691" s="260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28"/>
      <c r="M2691" s="129"/>
      <c r="N2691" s="130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39" t="str">
        <f t="shared" si="2501"/>
        <v>-</v>
      </c>
      <c r="S2691" s="209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28" t="str">
        <f t="shared" si="2502"/>
        <v>-</v>
      </c>
      <c r="X2691" s="209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334" t="str">
        <f t="shared" si="2529"/>
        <v>-</v>
      </c>
      <c r="AC2691" s="209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334" t="str">
        <f t="shared" si="2503"/>
        <v>-</v>
      </c>
      <c r="AH2691" s="209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334" t="str">
        <f t="shared" si="2505"/>
        <v>-</v>
      </c>
      <c r="AM2691" s="209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334" t="str">
        <f t="shared" si="2507"/>
        <v>-</v>
      </c>
      <c r="AR2691" s="209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335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335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335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335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335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335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197" t="s">
        <v>2700</v>
      </c>
      <c r="C2692" s="260"/>
      <c r="D2692" s="260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28"/>
      <c r="M2692" s="129"/>
      <c r="N2692" s="130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39" t="str">
        <f t="shared" si="2501"/>
        <v>-</v>
      </c>
      <c r="S2692" s="209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28" t="str">
        <f t="shared" si="2502"/>
        <v>-</v>
      </c>
      <c r="X2692" s="209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334" t="str">
        <f t="shared" si="2529"/>
        <v>-</v>
      </c>
      <c r="AC2692" s="209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334" t="str">
        <f t="shared" si="2503"/>
        <v>-</v>
      </c>
      <c r="AH2692" s="209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334" t="str">
        <f t="shared" si="2505"/>
        <v>-</v>
      </c>
      <c r="AM2692" s="209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334" t="str">
        <f t="shared" si="2507"/>
        <v>-</v>
      </c>
      <c r="AR2692" s="209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335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335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335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335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335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335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197" t="s">
        <v>2701</v>
      </c>
      <c r="C2693" s="260"/>
      <c r="D2693" s="260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28"/>
      <c r="M2693" s="129"/>
      <c r="N2693" s="130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39" t="str">
        <f t="shared" si="2501"/>
        <v>-</v>
      </c>
      <c r="S2693" s="209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28" t="str">
        <f t="shared" si="2502"/>
        <v>-</v>
      </c>
      <c r="X2693" s="209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334" t="str">
        <f t="shared" si="2529"/>
        <v>-</v>
      </c>
      <c r="AC2693" s="209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334" t="str">
        <f t="shared" si="2503"/>
        <v>-</v>
      </c>
      <c r="AH2693" s="209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334" t="str">
        <f t="shared" si="2505"/>
        <v>-</v>
      </c>
      <c r="AM2693" s="209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334" t="str">
        <f t="shared" si="2507"/>
        <v>-</v>
      </c>
      <c r="AR2693" s="209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335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335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335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335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335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335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197" t="s">
        <v>2702</v>
      </c>
      <c r="C2694" s="260"/>
      <c r="D2694" s="260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28"/>
      <c r="M2694" s="129"/>
      <c r="N2694" s="130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39" t="str">
        <f t="shared" si="2501"/>
        <v>-</v>
      </c>
      <c r="S2694" s="209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28" t="str">
        <f t="shared" si="2502"/>
        <v>-</v>
      </c>
      <c r="X2694" s="209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334" t="str">
        <f t="shared" si="2529"/>
        <v>-</v>
      </c>
      <c r="AC2694" s="209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334" t="str">
        <f t="shared" si="2503"/>
        <v>-</v>
      </c>
      <c r="AH2694" s="209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334" t="str">
        <f t="shared" si="2505"/>
        <v>-</v>
      </c>
      <c r="AM2694" s="209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334" t="str">
        <f t="shared" si="2507"/>
        <v>-</v>
      </c>
      <c r="AR2694" s="209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335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335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335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335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335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335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197" t="s">
        <v>2703</v>
      </c>
      <c r="C2695" s="260"/>
      <c r="D2695" s="260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28"/>
      <c r="M2695" s="129"/>
      <c r="N2695" s="130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39" t="str">
        <f t="shared" si="2501"/>
        <v>-</v>
      </c>
      <c r="S2695" s="209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28" t="str">
        <f t="shared" si="2502"/>
        <v>-</v>
      </c>
      <c r="X2695" s="209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334" t="str">
        <f t="shared" si="2529"/>
        <v>-</v>
      </c>
      <c r="AC2695" s="209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334" t="str">
        <f t="shared" si="2503"/>
        <v>-</v>
      </c>
      <c r="AH2695" s="209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334" t="str">
        <f t="shared" si="2505"/>
        <v>-</v>
      </c>
      <c r="AM2695" s="209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334" t="str">
        <f t="shared" si="2507"/>
        <v>-</v>
      </c>
      <c r="AR2695" s="209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335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335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335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335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335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335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197" t="s">
        <v>2704</v>
      </c>
      <c r="C2696" s="260"/>
      <c r="D2696" s="260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28"/>
      <c r="M2696" s="129"/>
      <c r="N2696" s="130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39" t="str">
        <f t="shared" si="2501"/>
        <v>-</v>
      </c>
      <c r="S2696" s="209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28" t="str">
        <f t="shared" si="2502"/>
        <v>-</v>
      </c>
      <c r="X2696" s="209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334" t="str">
        <f t="shared" si="2529"/>
        <v>-</v>
      </c>
      <c r="AC2696" s="209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334" t="str">
        <f t="shared" si="2503"/>
        <v>-</v>
      </c>
      <c r="AH2696" s="209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334" t="str">
        <f t="shared" si="2505"/>
        <v>-</v>
      </c>
      <c r="AM2696" s="209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334" t="str">
        <f t="shared" si="2507"/>
        <v>-</v>
      </c>
      <c r="AR2696" s="209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335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335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335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335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335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335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197" t="s">
        <v>2705</v>
      </c>
      <c r="C2697" s="260"/>
      <c r="D2697" s="260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28"/>
      <c r="M2697" s="129"/>
      <c r="N2697" s="130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39" t="str">
        <f t="shared" si="2501"/>
        <v>-</v>
      </c>
      <c r="S2697" s="209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28" t="str">
        <f t="shared" si="2502"/>
        <v>-</v>
      </c>
      <c r="X2697" s="209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334" t="str">
        <f t="shared" si="2529"/>
        <v>-</v>
      </c>
      <c r="AC2697" s="209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334" t="str">
        <f t="shared" si="2503"/>
        <v>-</v>
      </c>
      <c r="AH2697" s="209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334" t="str">
        <f t="shared" si="2505"/>
        <v>-</v>
      </c>
      <c r="AM2697" s="209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334" t="str">
        <f t="shared" si="2507"/>
        <v>-</v>
      </c>
      <c r="AR2697" s="209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335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335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335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335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335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335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197" t="s">
        <v>2706</v>
      </c>
      <c r="C2698" s="260"/>
      <c r="D2698" s="260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28"/>
      <c r="M2698" s="129"/>
      <c r="N2698" s="130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39" t="str">
        <f t="shared" si="2501"/>
        <v>-</v>
      </c>
      <c r="S2698" s="209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28" t="str">
        <f t="shared" si="2502"/>
        <v>-</v>
      </c>
      <c r="X2698" s="209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334" t="str">
        <f t="shared" si="2529"/>
        <v>-</v>
      </c>
      <c r="AC2698" s="209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334" t="str">
        <f t="shared" si="2503"/>
        <v>-</v>
      </c>
      <c r="AH2698" s="209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334" t="str">
        <f t="shared" si="2505"/>
        <v>-</v>
      </c>
      <c r="AM2698" s="209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334" t="str">
        <f t="shared" si="2507"/>
        <v>-</v>
      </c>
      <c r="AR2698" s="209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335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335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335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335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335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335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197" t="s">
        <v>2707</v>
      </c>
      <c r="C2699" s="260"/>
      <c r="D2699" s="260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28"/>
      <c r="M2699" s="129"/>
      <c r="N2699" s="130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39" t="str">
        <f t="shared" si="2501"/>
        <v>-</v>
      </c>
      <c r="S2699" s="209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28" t="str">
        <f t="shared" si="2502"/>
        <v>-</v>
      </c>
      <c r="X2699" s="209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334" t="str">
        <f t="shared" si="2529"/>
        <v>-</v>
      </c>
      <c r="AC2699" s="209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334" t="str">
        <f t="shared" si="2503"/>
        <v>-</v>
      </c>
      <c r="AH2699" s="209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334" t="str">
        <f t="shared" si="2505"/>
        <v>-</v>
      </c>
      <c r="AM2699" s="209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334" t="str">
        <f t="shared" si="2507"/>
        <v>-</v>
      </c>
      <c r="AR2699" s="209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335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335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335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335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335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335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197" t="s">
        <v>2708</v>
      </c>
      <c r="C2700" s="260"/>
      <c r="D2700" s="260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28"/>
      <c r="M2700" s="129"/>
      <c r="N2700" s="130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39" t="str">
        <f t="shared" si="2501"/>
        <v>-</v>
      </c>
      <c r="S2700" s="209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28" t="str">
        <f t="shared" si="2502"/>
        <v>-</v>
      </c>
      <c r="X2700" s="209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334" t="str">
        <f t="shared" si="2529"/>
        <v>-</v>
      </c>
      <c r="AC2700" s="209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334" t="str">
        <f t="shared" si="2503"/>
        <v>-</v>
      </c>
      <c r="AH2700" s="209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334" t="str">
        <f t="shared" si="2505"/>
        <v>-</v>
      </c>
      <c r="AM2700" s="209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334" t="str">
        <f t="shared" si="2507"/>
        <v>-</v>
      </c>
      <c r="AR2700" s="209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335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335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335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335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335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335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197" t="s">
        <v>2709</v>
      </c>
      <c r="C2701" s="260"/>
      <c r="D2701" s="260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28"/>
      <c r="M2701" s="129"/>
      <c r="N2701" s="130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39" t="str">
        <f t="shared" si="2501"/>
        <v>-</v>
      </c>
      <c r="S2701" s="209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28" t="str">
        <f t="shared" si="2502"/>
        <v>-</v>
      </c>
      <c r="X2701" s="209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334" t="str">
        <f t="shared" si="2529"/>
        <v>-</v>
      </c>
      <c r="AC2701" s="209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334" t="str">
        <f t="shared" si="2503"/>
        <v>-</v>
      </c>
      <c r="AH2701" s="209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334" t="str">
        <f t="shared" si="2505"/>
        <v>-</v>
      </c>
      <c r="AM2701" s="209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334" t="str">
        <f t="shared" si="2507"/>
        <v>-</v>
      </c>
      <c r="AR2701" s="209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335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335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335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335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335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335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197" t="s">
        <v>2710</v>
      </c>
      <c r="C2702" s="260"/>
      <c r="D2702" s="260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28"/>
      <c r="M2702" s="129"/>
      <c r="N2702" s="130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39" t="str">
        <f t="shared" si="2501"/>
        <v>-</v>
      </c>
      <c r="S2702" s="209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28" t="str">
        <f t="shared" si="2502"/>
        <v>-</v>
      </c>
      <c r="X2702" s="209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334" t="str">
        <f t="shared" si="2529"/>
        <v>-</v>
      </c>
      <c r="AC2702" s="209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334" t="str">
        <f t="shared" si="2503"/>
        <v>-</v>
      </c>
      <c r="AH2702" s="209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334" t="str">
        <f t="shared" si="2505"/>
        <v>-</v>
      </c>
      <c r="AM2702" s="209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334" t="str">
        <f t="shared" si="2507"/>
        <v>-</v>
      </c>
      <c r="AR2702" s="209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335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335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335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335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335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335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197" t="s">
        <v>2711</v>
      </c>
      <c r="C2703" s="260"/>
      <c r="D2703" s="260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28"/>
      <c r="M2703" s="129"/>
      <c r="N2703" s="130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39" t="str">
        <f t="shared" si="2501"/>
        <v>-</v>
      </c>
      <c r="S2703" s="209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28" t="str">
        <f t="shared" si="2502"/>
        <v>-</v>
      </c>
      <c r="X2703" s="209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334" t="str">
        <f t="shared" si="2529"/>
        <v>-</v>
      </c>
      <c r="AC2703" s="209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334" t="str">
        <f t="shared" si="2503"/>
        <v>-</v>
      </c>
      <c r="AH2703" s="209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334" t="str">
        <f t="shared" si="2505"/>
        <v>-</v>
      </c>
      <c r="AM2703" s="209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334" t="str">
        <f t="shared" si="2507"/>
        <v>-</v>
      </c>
      <c r="AR2703" s="209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335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335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335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335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335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335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197" t="s">
        <v>2712</v>
      </c>
      <c r="C2704" s="260"/>
      <c r="D2704" s="260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28"/>
      <c r="M2704" s="129"/>
      <c r="N2704" s="130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39" t="str">
        <f t="shared" si="2501"/>
        <v>-</v>
      </c>
      <c r="S2704" s="209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28" t="str">
        <f t="shared" si="2502"/>
        <v>-</v>
      </c>
      <c r="X2704" s="209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334" t="str">
        <f t="shared" si="2529"/>
        <v>-</v>
      </c>
      <c r="AC2704" s="209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334" t="str">
        <f t="shared" si="2503"/>
        <v>-</v>
      </c>
      <c r="AH2704" s="209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334" t="str">
        <f t="shared" si="2505"/>
        <v>-</v>
      </c>
      <c r="AM2704" s="209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334" t="str">
        <f t="shared" si="2507"/>
        <v>-</v>
      </c>
      <c r="AR2704" s="209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335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335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335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335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335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335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197" t="s">
        <v>2713</v>
      </c>
      <c r="C2705" s="260"/>
      <c r="D2705" s="260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28"/>
      <c r="M2705" s="129"/>
      <c r="N2705" s="130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39" t="str">
        <f t="shared" si="2501"/>
        <v>-</v>
      </c>
      <c r="S2705" s="209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28" t="str">
        <f t="shared" si="2502"/>
        <v>-</v>
      </c>
      <c r="X2705" s="209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334" t="str">
        <f t="shared" si="2529"/>
        <v>-</v>
      </c>
      <c r="AC2705" s="209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334" t="str">
        <f t="shared" si="2503"/>
        <v>-</v>
      </c>
      <c r="AH2705" s="209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334" t="str">
        <f t="shared" si="2505"/>
        <v>-</v>
      </c>
      <c r="AM2705" s="209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334" t="str">
        <f t="shared" si="2507"/>
        <v>-</v>
      </c>
      <c r="AR2705" s="209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335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335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335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335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335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335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197" t="s">
        <v>2714</v>
      </c>
      <c r="C2706" s="260"/>
      <c r="D2706" s="260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28"/>
      <c r="M2706" s="129"/>
      <c r="N2706" s="130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39" t="str">
        <f t="shared" si="2501"/>
        <v>-</v>
      </c>
      <c r="S2706" s="209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28" t="str">
        <f t="shared" si="2502"/>
        <v>-</v>
      </c>
      <c r="X2706" s="209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334" t="str">
        <f t="shared" si="2529"/>
        <v>-</v>
      </c>
      <c r="AC2706" s="209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334" t="str">
        <f t="shared" si="2503"/>
        <v>-</v>
      </c>
      <c r="AH2706" s="209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334" t="str">
        <f t="shared" si="2505"/>
        <v>-</v>
      </c>
      <c r="AM2706" s="209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334" t="str">
        <f t="shared" si="2507"/>
        <v>-</v>
      </c>
      <c r="AR2706" s="209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335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335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335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335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335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335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197" t="s">
        <v>2715</v>
      </c>
      <c r="C2707" s="260"/>
      <c r="D2707" s="260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28"/>
      <c r="M2707" s="129"/>
      <c r="N2707" s="130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39" t="str">
        <f t="shared" si="2501"/>
        <v>-</v>
      </c>
      <c r="S2707" s="209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28" t="str">
        <f t="shared" si="2502"/>
        <v>-</v>
      </c>
      <c r="X2707" s="209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334" t="str">
        <f t="shared" si="2529"/>
        <v>-</v>
      </c>
      <c r="AC2707" s="209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334" t="str">
        <f t="shared" si="2503"/>
        <v>-</v>
      </c>
      <c r="AH2707" s="209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334" t="str">
        <f t="shared" si="2505"/>
        <v>-</v>
      </c>
      <c r="AM2707" s="209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334" t="str">
        <f t="shared" si="2507"/>
        <v>-</v>
      </c>
      <c r="AR2707" s="209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335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335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335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335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335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335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197" t="s">
        <v>2716</v>
      </c>
      <c r="C2708" s="260"/>
      <c r="D2708" s="260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28"/>
      <c r="M2708" s="129"/>
      <c r="N2708" s="130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39" t="str">
        <f t="shared" si="2501"/>
        <v>-</v>
      </c>
      <c r="S2708" s="209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28" t="str">
        <f t="shared" si="2502"/>
        <v>-</v>
      </c>
      <c r="X2708" s="209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334" t="str">
        <f t="shared" si="2529"/>
        <v>-</v>
      </c>
      <c r="AC2708" s="209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334" t="str">
        <f t="shared" si="2503"/>
        <v>-</v>
      </c>
      <c r="AH2708" s="209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334" t="str">
        <f t="shared" si="2505"/>
        <v>-</v>
      </c>
      <c r="AM2708" s="209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334" t="str">
        <f t="shared" si="2507"/>
        <v>-</v>
      </c>
      <c r="AR2708" s="209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335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335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335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335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335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335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197" t="s">
        <v>2717</v>
      </c>
      <c r="C2709" s="260"/>
      <c r="D2709" s="260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28"/>
      <c r="M2709" s="129"/>
      <c r="N2709" s="130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39" t="str">
        <f t="shared" si="2501"/>
        <v>-</v>
      </c>
      <c r="S2709" s="209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28" t="str">
        <f t="shared" si="2502"/>
        <v>-</v>
      </c>
      <c r="X2709" s="209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334" t="str">
        <f t="shared" si="2529"/>
        <v>-</v>
      </c>
      <c r="AC2709" s="209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334" t="str">
        <f t="shared" si="2503"/>
        <v>-</v>
      </c>
      <c r="AH2709" s="209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334" t="str">
        <f t="shared" si="2505"/>
        <v>-</v>
      </c>
      <c r="AM2709" s="209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334" t="str">
        <f t="shared" si="2507"/>
        <v>-</v>
      </c>
      <c r="AR2709" s="209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335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335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335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335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335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335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197" t="s">
        <v>2718</v>
      </c>
      <c r="C2710" s="260"/>
      <c r="D2710" s="260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28"/>
      <c r="M2710" s="129"/>
      <c r="N2710" s="130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39" t="str">
        <f t="shared" si="2501"/>
        <v>-</v>
      </c>
      <c r="S2710" s="209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28" t="str">
        <f t="shared" si="2502"/>
        <v>-</v>
      </c>
      <c r="X2710" s="209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334" t="str">
        <f t="shared" si="2529"/>
        <v>-</v>
      </c>
      <c r="AC2710" s="209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334" t="str">
        <f t="shared" si="2503"/>
        <v>-</v>
      </c>
      <c r="AH2710" s="209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334" t="str">
        <f t="shared" si="2505"/>
        <v>-</v>
      </c>
      <c r="AM2710" s="209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334" t="str">
        <f t="shared" si="2507"/>
        <v>-</v>
      </c>
      <c r="AR2710" s="209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335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335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335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335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335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335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197" t="s">
        <v>2719</v>
      </c>
      <c r="C2711" s="260"/>
      <c r="D2711" s="260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28"/>
      <c r="M2711" s="129"/>
      <c r="N2711" s="130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39" t="str">
        <f t="shared" si="2501"/>
        <v>-</v>
      </c>
      <c r="S2711" s="209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28" t="str">
        <f t="shared" si="2502"/>
        <v>-</v>
      </c>
      <c r="X2711" s="209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334" t="str">
        <f t="shared" si="2529"/>
        <v>-</v>
      </c>
      <c r="AC2711" s="209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334" t="str">
        <f t="shared" si="2503"/>
        <v>-</v>
      </c>
      <c r="AH2711" s="209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334" t="str">
        <f t="shared" si="2505"/>
        <v>-</v>
      </c>
      <c r="AM2711" s="209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334" t="str">
        <f t="shared" si="2507"/>
        <v>-</v>
      </c>
      <c r="AR2711" s="209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335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335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335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335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335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335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197" t="s">
        <v>2720</v>
      </c>
      <c r="C2712" s="260"/>
      <c r="D2712" s="260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28"/>
      <c r="M2712" s="129"/>
      <c r="N2712" s="130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39" t="str">
        <f t="shared" si="2501"/>
        <v>-</v>
      </c>
      <c r="S2712" s="209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28" t="str">
        <f t="shared" si="2502"/>
        <v>-</v>
      </c>
      <c r="X2712" s="209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334" t="str">
        <f t="shared" si="2529"/>
        <v>-</v>
      </c>
      <c r="AC2712" s="209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334" t="str">
        <f t="shared" si="2503"/>
        <v>-</v>
      </c>
      <c r="AH2712" s="209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334" t="str">
        <f t="shared" si="2505"/>
        <v>-</v>
      </c>
      <c r="AM2712" s="209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334" t="str">
        <f t="shared" si="2507"/>
        <v>-</v>
      </c>
      <c r="AR2712" s="209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335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335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335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335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335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335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197" t="s">
        <v>2721</v>
      </c>
      <c r="C2713" s="260"/>
      <c r="D2713" s="260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28"/>
      <c r="M2713" s="129"/>
      <c r="N2713" s="130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39" t="str">
        <f t="shared" si="2501"/>
        <v>-</v>
      </c>
      <c r="S2713" s="209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28" t="str">
        <f t="shared" si="2502"/>
        <v>-</v>
      </c>
      <c r="X2713" s="209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334" t="str">
        <f t="shared" si="2529"/>
        <v>-</v>
      </c>
      <c r="AC2713" s="209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334" t="str">
        <f t="shared" si="2503"/>
        <v>-</v>
      </c>
      <c r="AH2713" s="209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334" t="str">
        <f t="shared" si="2505"/>
        <v>-</v>
      </c>
      <c r="AM2713" s="209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334" t="str">
        <f t="shared" si="2507"/>
        <v>-</v>
      </c>
      <c r="AR2713" s="209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335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335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335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335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335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335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197" t="s">
        <v>2722</v>
      </c>
      <c r="C2714" s="260"/>
      <c r="D2714" s="260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28"/>
      <c r="M2714" s="129"/>
      <c r="N2714" s="130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39" t="str">
        <f t="shared" si="2501"/>
        <v>-</v>
      </c>
      <c r="S2714" s="209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28" t="str">
        <f t="shared" si="2502"/>
        <v>-</v>
      </c>
      <c r="X2714" s="209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334" t="str">
        <f t="shared" si="2529"/>
        <v>-</v>
      </c>
      <c r="AC2714" s="209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334" t="str">
        <f t="shared" si="2503"/>
        <v>-</v>
      </c>
      <c r="AH2714" s="209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334" t="str">
        <f t="shared" si="2505"/>
        <v>-</v>
      </c>
      <c r="AM2714" s="209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334" t="str">
        <f t="shared" si="2507"/>
        <v>-</v>
      </c>
      <c r="AR2714" s="209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335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335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335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335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335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335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197" t="s">
        <v>2723</v>
      </c>
      <c r="C2715" s="260"/>
      <c r="D2715" s="260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28"/>
      <c r="M2715" s="129"/>
      <c r="N2715" s="130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39" t="str">
        <f t="shared" si="2501"/>
        <v>-</v>
      </c>
      <c r="S2715" s="209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28" t="str">
        <f t="shared" si="2502"/>
        <v>-</v>
      </c>
      <c r="X2715" s="209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334" t="str">
        <f t="shared" si="2529"/>
        <v>-</v>
      </c>
      <c r="AC2715" s="209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334" t="str">
        <f t="shared" si="2503"/>
        <v>-</v>
      </c>
      <c r="AH2715" s="209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334" t="str">
        <f t="shared" si="2505"/>
        <v>-</v>
      </c>
      <c r="AM2715" s="209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334" t="str">
        <f t="shared" si="2507"/>
        <v>-</v>
      </c>
      <c r="AR2715" s="209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335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335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335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335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335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335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197" t="s">
        <v>2724</v>
      </c>
      <c r="C2716" s="260"/>
      <c r="D2716" s="260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28"/>
      <c r="M2716" s="129"/>
      <c r="N2716" s="130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39" t="str">
        <f t="shared" si="2501"/>
        <v>-</v>
      </c>
      <c r="S2716" s="209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28" t="str">
        <f t="shared" si="2502"/>
        <v>-</v>
      </c>
      <c r="X2716" s="209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334" t="str">
        <f t="shared" si="2529"/>
        <v>-</v>
      </c>
      <c r="AC2716" s="209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334" t="str">
        <f t="shared" si="2503"/>
        <v>-</v>
      </c>
      <c r="AH2716" s="209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334" t="str">
        <f t="shared" si="2505"/>
        <v>-</v>
      </c>
      <c r="AM2716" s="209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334" t="str">
        <f t="shared" si="2507"/>
        <v>-</v>
      </c>
      <c r="AR2716" s="209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335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335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335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335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335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335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197" t="s">
        <v>2725</v>
      </c>
      <c r="C2717" s="260"/>
      <c r="D2717" s="260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28"/>
      <c r="M2717" s="129"/>
      <c r="N2717" s="130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39" t="str">
        <f t="shared" si="2501"/>
        <v>-</v>
      </c>
      <c r="S2717" s="209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28" t="str">
        <f t="shared" si="2502"/>
        <v>-</v>
      </c>
      <c r="X2717" s="209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334" t="str">
        <f t="shared" si="2529"/>
        <v>-</v>
      </c>
      <c r="AC2717" s="209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334" t="str">
        <f t="shared" si="2503"/>
        <v>-</v>
      </c>
      <c r="AH2717" s="209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334" t="str">
        <f t="shared" si="2505"/>
        <v>-</v>
      </c>
      <c r="AM2717" s="209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334" t="str">
        <f t="shared" si="2507"/>
        <v>-</v>
      </c>
      <c r="AR2717" s="209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335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335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335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335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335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335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197" t="s">
        <v>2726</v>
      </c>
      <c r="C2718" s="260"/>
      <c r="D2718" s="260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28"/>
      <c r="M2718" s="129"/>
      <c r="N2718" s="130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39" t="str">
        <f t="shared" si="2501"/>
        <v>-</v>
      </c>
      <c r="S2718" s="209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28" t="str">
        <f t="shared" si="2502"/>
        <v>-</v>
      </c>
      <c r="X2718" s="209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334" t="str">
        <f t="shared" si="2529"/>
        <v>-</v>
      </c>
      <c r="AC2718" s="209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334" t="str">
        <f t="shared" si="2503"/>
        <v>-</v>
      </c>
      <c r="AH2718" s="209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334" t="str">
        <f t="shared" si="2505"/>
        <v>-</v>
      </c>
      <c r="AM2718" s="209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334" t="str">
        <f t="shared" si="2507"/>
        <v>-</v>
      </c>
      <c r="AR2718" s="209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335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335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335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335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335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335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197" t="s">
        <v>2727</v>
      </c>
      <c r="C2719" s="260"/>
      <c r="D2719" s="260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28"/>
      <c r="M2719" s="129"/>
      <c r="N2719" s="130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39" t="str">
        <f t="shared" si="2501"/>
        <v>-</v>
      </c>
      <c r="S2719" s="209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28" t="str">
        <f t="shared" si="2502"/>
        <v>-</v>
      </c>
      <c r="X2719" s="209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334" t="str">
        <f t="shared" si="2529"/>
        <v>-</v>
      </c>
      <c r="AC2719" s="209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334" t="str">
        <f t="shared" si="2503"/>
        <v>-</v>
      </c>
      <c r="AH2719" s="209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334" t="str">
        <f t="shared" si="2505"/>
        <v>-</v>
      </c>
      <c r="AM2719" s="209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334" t="str">
        <f t="shared" si="2507"/>
        <v>-</v>
      </c>
      <c r="AR2719" s="209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335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335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335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335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335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335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197" t="s">
        <v>2728</v>
      </c>
      <c r="C2720" s="260"/>
      <c r="D2720" s="260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28"/>
      <c r="M2720" s="129"/>
      <c r="N2720" s="130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39" t="str">
        <f t="shared" si="2501"/>
        <v>-</v>
      </c>
      <c r="S2720" s="209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28" t="str">
        <f t="shared" si="2502"/>
        <v>-</v>
      </c>
      <c r="X2720" s="209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334" t="str">
        <f t="shared" si="2529"/>
        <v>-</v>
      </c>
      <c r="AC2720" s="209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334" t="str">
        <f t="shared" si="2503"/>
        <v>-</v>
      </c>
      <c r="AH2720" s="209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334" t="str">
        <f t="shared" si="2505"/>
        <v>-</v>
      </c>
      <c r="AM2720" s="209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334" t="str">
        <f t="shared" si="2507"/>
        <v>-</v>
      </c>
      <c r="AR2720" s="209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335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335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335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335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335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335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197" t="s">
        <v>2729</v>
      </c>
      <c r="C2721" s="260"/>
      <c r="D2721" s="260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28"/>
      <c r="M2721" s="129"/>
      <c r="N2721" s="130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39" t="str">
        <f t="shared" si="2501"/>
        <v>-</v>
      </c>
      <c r="S2721" s="209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28" t="str">
        <f t="shared" si="2502"/>
        <v>-</v>
      </c>
      <c r="X2721" s="209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334" t="str">
        <f t="shared" si="2529"/>
        <v>-</v>
      </c>
      <c r="AC2721" s="209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334" t="str">
        <f t="shared" si="2503"/>
        <v>-</v>
      </c>
      <c r="AH2721" s="209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334" t="str">
        <f t="shared" si="2505"/>
        <v>-</v>
      </c>
      <c r="AM2721" s="209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334" t="str">
        <f t="shared" si="2507"/>
        <v>-</v>
      </c>
      <c r="AR2721" s="209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335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335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335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335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335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335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197" t="s">
        <v>2730</v>
      </c>
      <c r="C2722" s="260"/>
      <c r="D2722" s="260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28"/>
      <c r="M2722" s="129"/>
      <c r="N2722" s="130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39" t="str">
        <f t="shared" si="2501"/>
        <v>-</v>
      </c>
      <c r="S2722" s="209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28" t="str">
        <f t="shared" si="2502"/>
        <v>-</v>
      </c>
      <c r="X2722" s="209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334" t="str">
        <f t="shared" si="2529"/>
        <v>-</v>
      </c>
      <c r="AC2722" s="209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334" t="str">
        <f t="shared" si="2503"/>
        <v>-</v>
      </c>
      <c r="AH2722" s="209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334" t="str">
        <f t="shared" si="2505"/>
        <v>-</v>
      </c>
      <c r="AM2722" s="209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334" t="str">
        <f t="shared" si="2507"/>
        <v>-</v>
      </c>
      <c r="AR2722" s="209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335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335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335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335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335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335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197" t="s">
        <v>2731</v>
      </c>
      <c r="C2723" s="260"/>
      <c r="D2723" s="260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28"/>
      <c r="M2723" s="129"/>
      <c r="N2723" s="130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39" t="str">
        <f t="shared" si="2501"/>
        <v>-</v>
      </c>
      <c r="S2723" s="209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28" t="str">
        <f t="shared" si="2502"/>
        <v>-</v>
      </c>
      <c r="X2723" s="209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334" t="str">
        <f t="shared" si="2529"/>
        <v>-</v>
      </c>
      <c r="AC2723" s="209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334" t="str">
        <f t="shared" si="2503"/>
        <v>-</v>
      </c>
      <c r="AH2723" s="209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334" t="str">
        <f t="shared" si="2505"/>
        <v>-</v>
      </c>
      <c r="AM2723" s="209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334" t="str">
        <f t="shared" si="2507"/>
        <v>-</v>
      </c>
      <c r="AR2723" s="209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335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335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335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335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335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335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197" t="s">
        <v>2732</v>
      </c>
      <c r="C2724" s="260"/>
      <c r="D2724" s="260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28"/>
      <c r="M2724" s="129"/>
      <c r="N2724" s="130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39" t="str">
        <f t="shared" ref="R2724:R2787" si="2561">IF(AND($C2724&gt;0,$F2724="Electricité",$D2724&lt;DATEVALUE("30/06/2023")),P2724,"-")</f>
        <v>-</v>
      </c>
      <c r="S2724" s="209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28" t="str">
        <f t="shared" ref="W2724:X2787" si="2562">IF(AND($C2724&gt;0,$F2724="Electricité",$D2724&lt;DATEVALUE("30/06/2023")),U2724,"-")</f>
        <v>-</v>
      </c>
      <c r="X2724" s="209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334" t="str">
        <f t="shared" si="2529"/>
        <v>-</v>
      </c>
      <c r="AC2724" s="209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334" t="str">
        <f t="shared" ref="AG2724:AG2787" si="2563">IF(AND($C2724&gt;0,$F2724="Electricité",$D2724&lt;DATEVALUE("30/06/2023")),AE2724,"-")</f>
        <v>-</v>
      </c>
      <c r="AH2724" s="209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334" t="str">
        <f t="shared" ref="AL2724:AL2787" si="2565">IF(AND($C2724&gt;0,$F2724="Electricité",$D2724&lt;DATEVALUE("30/06/2023")),AJ2724,"-")</f>
        <v>-</v>
      </c>
      <c r="AM2724" s="209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334" t="str">
        <f t="shared" ref="AQ2724:AQ2787" si="2567">IF(AND($C2724&gt;0,$F2724="Electricité",$D2724&lt;DATEVALUE("30/06/2023")),AO2724,"-")</f>
        <v>-</v>
      </c>
      <c r="AR2724" s="209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335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335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335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335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335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335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197" t="s">
        <v>2733</v>
      </c>
      <c r="C2725" s="260"/>
      <c r="D2725" s="260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28"/>
      <c r="M2725" s="129"/>
      <c r="N2725" s="130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39" t="str">
        <f t="shared" si="2561"/>
        <v>-</v>
      </c>
      <c r="S2725" s="209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28" t="str">
        <f t="shared" si="2562"/>
        <v>-</v>
      </c>
      <c r="X2725" s="209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334" t="str">
        <f t="shared" ref="AB2725:AC2788" si="2589">IF(AND($C2725&gt;0,$F2725="Electricité",$D2725&lt;DATEVALUE("30/06/2023")),Z2725,"-")</f>
        <v>-</v>
      </c>
      <c r="AC2725" s="209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334" t="str">
        <f t="shared" si="2563"/>
        <v>-</v>
      </c>
      <c r="AH2725" s="209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334" t="str">
        <f t="shared" si="2565"/>
        <v>-</v>
      </c>
      <c r="AM2725" s="209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334" t="str">
        <f t="shared" si="2567"/>
        <v>-</v>
      </c>
      <c r="AR2725" s="209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335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335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335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335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335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335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197" t="s">
        <v>2734</v>
      </c>
      <c r="C2726" s="260"/>
      <c r="D2726" s="260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28"/>
      <c r="M2726" s="129"/>
      <c r="N2726" s="130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39" t="str">
        <f t="shared" si="2561"/>
        <v>-</v>
      </c>
      <c r="S2726" s="209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28" t="str">
        <f t="shared" si="2562"/>
        <v>-</v>
      </c>
      <c r="X2726" s="209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334" t="str">
        <f t="shared" si="2589"/>
        <v>-</v>
      </c>
      <c r="AC2726" s="209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334" t="str">
        <f t="shared" si="2563"/>
        <v>-</v>
      </c>
      <c r="AH2726" s="209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334" t="str">
        <f t="shared" si="2565"/>
        <v>-</v>
      </c>
      <c r="AM2726" s="209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334" t="str">
        <f t="shared" si="2567"/>
        <v>-</v>
      </c>
      <c r="AR2726" s="209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335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335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335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335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335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335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197" t="s">
        <v>2735</v>
      </c>
      <c r="C2727" s="260"/>
      <c r="D2727" s="260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28"/>
      <c r="M2727" s="129"/>
      <c r="N2727" s="130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39" t="str">
        <f t="shared" si="2561"/>
        <v>-</v>
      </c>
      <c r="S2727" s="209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28" t="str">
        <f t="shared" si="2562"/>
        <v>-</v>
      </c>
      <c r="X2727" s="209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334" t="str">
        <f t="shared" si="2589"/>
        <v>-</v>
      </c>
      <c r="AC2727" s="209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334" t="str">
        <f t="shared" si="2563"/>
        <v>-</v>
      </c>
      <c r="AH2727" s="209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334" t="str">
        <f t="shared" si="2565"/>
        <v>-</v>
      </c>
      <c r="AM2727" s="209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334" t="str">
        <f t="shared" si="2567"/>
        <v>-</v>
      </c>
      <c r="AR2727" s="209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335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335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335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335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335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335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197" t="s">
        <v>2736</v>
      </c>
      <c r="C2728" s="260"/>
      <c r="D2728" s="260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28"/>
      <c r="M2728" s="129"/>
      <c r="N2728" s="130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39" t="str">
        <f t="shared" si="2561"/>
        <v>-</v>
      </c>
      <c r="S2728" s="209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28" t="str">
        <f t="shared" si="2562"/>
        <v>-</v>
      </c>
      <c r="X2728" s="209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334" t="str">
        <f t="shared" si="2589"/>
        <v>-</v>
      </c>
      <c r="AC2728" s="209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334" t="str">
        <f t="shared" si="2563"/>
        <v>-</v>
      </c>
      <c r="AH2728" s="209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334" t="str">
        <f t="shared" si="2565"/>
        <v>-</v>
      </c>
      <c r="AM2728" s="209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334" t="str">
        <f t="shared" si="2567"/>
        <v>-</v>
      </c>
      <c r="AR2728" s="209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335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335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335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335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335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335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197" t="s">
        <v>2737</v>
      </c>
      <c r="C2729" s="260"/>
      <c r="D2729" s="260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28"/>
      <c r="M2729" s="129"/>
      <c r="N2729" s="130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39" t="str">
        <f t="shared" si="2561"/>
        <v>-</v>
      </c>
      <c r="S2729" s="209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28" t="str">
        <f t="shared" si="2562"/>
        <v>-</v>
      </c>
      <c r="X2729" s="209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334" t="str">
        <f t="shared" si="2589"/>
        <v>-</v>
      </c>
      <c r="AC2729" s="209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334" t="str">
        <f t="shared" si="2563"/>
        <v>-</v>
      </c>
      <c r="AH2729" s="209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334" t="str">
        <f t="shared" si="2565"/>
        <v>-</v>
      </c>
      <c r="AM2729" s="209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334" t="str">
        <f t="shared" si="2567"/>
        <v>-</v>
      </c>
      <c r="AR2729" s="209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335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335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335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335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335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335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197" t="s">
        <v>2738</v>
      </c>
      <c r="C2730" s="260"/>
      <c r="D2730" s="260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28"/>
      <c r="M2730" s="129"/>
      <c r="N2730" s="130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39" t="str">
        <f t="shared" si="2561"/>
        <v>-</v>
      </c>
      <c r="S2730" s="209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28" t="str">
        <f t="shared" si="2562"/>
        <v>-</v>
      </c>
      <c r="X2730" s="209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334" t="str">
        <f t="shared" si="2589"/>
        <v>-</v>
      </c>
      <c r="AC2730" s="209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334" t="str">
        <f t="shared" si="2563"/>
        <v>-</v>
      </c>
      <c r="AH2730" s="209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334" t="str">
        <f t="shared" si="2565"/>
        <v>-</v>
      </c>
      <c r="AM2730" s="209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334" t="str">
        <f t="shared" si="2567"/>
        <v>-</v>
      </c>
      <c r="AR2730" s="209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335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335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335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335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335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335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197" t="s">
        <v>2739</v>
      </c>
      <c r="C2731" s="260"/>
      <c r="D2731" s="260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28"/>
      <c r="M2731" s="129"/>
      <c r="N2731" s="130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39" t="str">
        <f t="shared" si="2561"/>
        <v>-</v>
      </c>
      <c r="S2731" s="209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28" t="str">
        <f t="shared" si="2562"/>
        <v>-</v>
      </c>
      <c r="X2731" s="209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334" t="str">
        <f t="shared" si="2589"/>
        <v>-</v>
      </c>
      <c r="AC2731" s="209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334" t="str">
        <f t="shared" si="2563"/>
        <v>-</v>
      </c>
      <c r="AH2731" s="209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334" t="str">
        <f t="shared" si="2565"/>
        <v>-</v>
      </c>
      <c r="AM2731" s="209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334" t="str">
        <f t="shared" si="2567"/>
        <v>-</v>
      </c>
      <c r="AR2731" s="209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335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335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335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335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335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335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197" t="s">
        <v>2740</v>
      </c>
      <c r="C2732" s="260"/>
      <c r="D2732" s="260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28"/>
      <c r="M2732" s="129"/>
      <c r="N2732" s="130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39" t="str">
        <f t="shared" si="2561"/>
        <v>-</v>
      </c>
      <c r="S2732" s="209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28" t="str">
        <f t="shared" si="2562"/>
        <v>-</v>
      </c>
      <c r="X2732" s="209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334" t="str">
        <f t="shared" si="2589"/>
        <v>-</v>
      </c>
      <c r="AC2732" s="209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334" t="str">
        <f t="shared" si="2563"/>
        <v>-</v>
      </c>
      <c r="AH2732" s="209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334" t="str">
        <f t="shared" si="2565"/>
        <v>-</v>
      </c>
      <c r="AM2732" s="209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334" t="str">
        <f t="shared" si="2567"/>
        <v>-</v>
      </c>
      <c r="AR2732" s="209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335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335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335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335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335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335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197" t="s">
        <v>2741</v>
      </c>
      <c r="C2733" s="260"/>
      <c r="D2733" s="260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28"/>
      <c r="M2733" s="129"/>
      <c r="N2733" s="130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39" t="str">
        <f t="shared" si="2561"/>
        <v>-</v>
      </c>
      <c r="S2733" s="209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28" t="str">
        <f t="shared" si="2562"/>
        <v>-</v>
      </c>
      <c r="X2733" s="209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334" t="str">
        <f t="shared" si="2589"/>
        <v>-</v>
      </c>
      <c r="AC2733" s="209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334" t="str">
        <f t="shared" si="2563"/>
        <v>-</v>
      </c>
      <c r="AH2733" s="209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334" t="str">
        <f t="shared" si="2565"/>
        <v>-</v>
      </c>
      <c r="AM2733" s="209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334" t="str">
        <f t="shared" si="2567"/>
        <v>-</v>
      </c>
      <c r="AR2733" s="209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335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335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335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335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335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335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197" t="s">
        <v>2742</v>
      </c>
      <c r="C2734" s="260"/>
      <c r="D2734" s="260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28"/>
      <c r="M2734" s="129"/>
      <c r="N2734" s="130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39" t="str">
        <f t="shared" si="2561"/>
        <v>-</v>
      </c>
      <c r="S2734" s="209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28" t="str">
        <f t="shared" si="2562"/>
        <v>-</v>
      </c>
      <c r="X2734" s="209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334" t="str">
        <f t="shared" si="2589"/>
        <v>-</v>
      </c>
      <c r="AC2734" s="209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334" t="str">
        <f t="shared" si="2563"/>
        <v>-</v>
      </c>
      <c r="AH2734" s="209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334" t="str">
        <f t="shared" si="2565"/>
        <v>-</v>
      </c>
      <c r="AM2734" s="209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334" t="str">
        <f t="shared" si="2567"/>
        <v>-</v>
      </c>
      <c r="AR2734" s="209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335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335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335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335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335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335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197" t="s">
        <v>2743</v>
      </c>
      <c r="C2735" s="260"/>
      <c r="D2735" s="260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28"/>
      <c r="M2735" s="129"/>
      <c r="N2735" s="130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39" t="str">
        <f t="shared" si="2561"/>
        <v>-</v>
      </c>
      <c r="S2735" s="209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28" t="str">
        <f t="shared" si="2562"/>
        <v>-</v>
      </c>
      <c r="X2735" s="209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334" t="str">
        <f t="shared" si="2589"/>
        <v>-</v>
      </c>
      <c r="AC2735" s="209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334" t="str">
        <f t="shared" si="2563"/>
        <v>-</v>
      </c>
      <c r="AH2735" s="209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334" t="str">
        <f t="shared" si="2565"/>
        <v>-</v>
      </c>
      <c r="AM2735" s="209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334" t="str">
        <f t="shared" si="2567"/>
        <v>-</v>
      </c>
      <c r="AR2735" s="209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335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335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335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335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335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335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197" t="s">
        <v>2744</v>
      </c>
      <c r="C2736" s="260"/>
      <c r="D2736" s="260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28"/>
      <c r="M2736" s="129"/>
      <c r="N2736" s="130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39" t="str">
        <f t="shared" si="2561"/>
        <v>-</v>
      </c>
      <c r="S2736" s="209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28" t="str">
        <f t="shared" si="2562"/>
        <v>-</v>
      </c>
      <c r="X2736" s="209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334" t="str">
        <f t="shared" si="2589"/>
        <v>-</v>
      </c>
      <c r="AC2736" s="209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334" t="str">
        <f t="shared" si="2563"/>
        <v>-</v>
      </c>
      <c r="AH2736" s="209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334" t="str">
        <f t="shared" si="2565"/>
        <v>-</v>
      </c>
      <c r="AM2736" s="209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334" t="str">
        <f t="shared" si="2567"/>
        <v>-</v>
      </c>
      <c r="AR2736" s="209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335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335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335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335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335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335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197" t="s">
        <v>2745</v>
      </c>
      <c r="C2737" s="260"/>
      <c r="D2737" s="260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28"/>
      <c r="M2737" s="129"/>
      <c r="N2737" s="130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39" t="str">
        <f t="shared" si="2561"/>
        <v>-</v>
      </c>
      <c r="S2737" s="209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28" t="str">
        <f t="shared" si="2562"/>
        <v>-</v>
      </c>
      <c r="X2737" s="209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334" t="str">
        <f t="shared" si="2589"/>
        <v>-</v>
      </c>
      <c r="AC2737" s="209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334" t="str">
        <f t="shared" si="2563"/>
        <v>-</v>
      </c>
      <c r="AH2737" s="209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334" t="str">
        <f t="shared" si="2565"/>
        <v>-</v>
      </c>
      <c r="AM2737" s="209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334" t="str">
        <f t="shared" si="2567"/>
        <v>-</v>
      </c>
      <c r="AR2737" s="209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335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335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335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335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335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335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197" t="s">
        <v>2746</v>
      </c>
      <c r="C2738" s="260"/>
      <c r="D2738" s="260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28"/>
      <c r="M2738" s="129"/>
      <c r="N2738" s="130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39" t="str">
        <f t="shared" si="2561"/>
        <v>-</v>
      </c>
      <c r="S2738" s="209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28" t="str">
        <f t="shared" si="2562"/>
        <v>-</v>
      </c>
      <c r="X2738" s="209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334" t="str">
        <f t="shared" si="2589"/>
        <v>-</v>
      </c>
      <c r="AC2738" s="209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334" t="str">
        <f t="shared" si="2563"/>
        <v>-</v>
      </c>
      <c r="AH2738" s="209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334" t="str">
        <f t="shared" si="2565"/>
        <v>-</v>
      </c>
      <c r="AM2738" s="209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334" t="str">
        <f t="shared" si="2567"/>
        <v>-</v>
      </c>
      <c r="AR2738" s="209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335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335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335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335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335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335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197" t="s">
        <v>2747</v>
      </c>
      <c r="C2739" s="260"/>
      <c r="D2739" s="260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28"/>
      <c r="M2739" s="129"/>
      <c r="N2739" s="130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39" t="str">
        <f t="shared" si="2561"/>
        <v>-</v>
      </c>
      <c r="S2739" s="209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28" t="str">
        <f t="shared" si="2562"/>
        <v>-</v>
      </c>
      <c r="X2739" s="209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334" t="str">
        <f t="shared" si="2589"/>
        <v>-</v>
      </c>
      <c r="AC2739" s="209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334" t="str">
        <f t="shared" si="2563"/>
        <v>-</v>
      </c>
      <c r="AH2739" s="209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334" t="str">
        <f t="shared" si="2565"/>
        <v>-</v>
      </c>
      <c r="AM2739" s="209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334" t="str">
        <f t="shared" si="2567"/>
        <v>-</v>
      </c>
      <c r="AR2739" s="209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335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335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335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335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335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335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197" t="s">
        <v>2748</v>
      </c>
      <c r="C2740" s="260"/>
      <c r="D2740" s="260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28"/>
      <c r="M2740" s="129"/>
      <c r="N2740" s="130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39" t="str">
        <f t="shared" si="2561"/>
        <v>-</v>
      </c>
      <c r="S2740" s="209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28" t="str">
        <f t="shared" si="2562"/>
        <v>-</v>
      </c>
      <c r="X2740" s="209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334" t="str">
        <f t="shared" si="2589"/>
        <v>-</v>
      </c>
      <c r="AC2740" s="209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334" t="str">
        <f t="shared" si="2563"/>
        <v>-</v>
      </c>
      <c r="AH2740" s="209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334" t="str">
        <f t="shared" si="2565"/>
        <v>-</v>
      </c>
      <c r="AM2740" s="209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334" t="str">
        <f t="shared" si="2567"/>
        <v>-</v>
      </c>
      <c r="AR2740" s="209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335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335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335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335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335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335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197" t="s">
        <v>2749</v>
      </c>
      <c r="C2741" s="260"/>
      <c r="D2741" s="260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28"/>
      <c r="M2741" s="129"/>
      <c r="N2741" s="130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39" t="str">
        <f t="shared" si="2561"/>
        <v>-</v>
      </c>
      <c r="S2741" s="209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28" t="str">
        <f t="shared" si="2562"/>
        <v>-</v>
      </c>
      <c r="X2741" s="209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334" t="str">
        <f t="shared" si="2589"/>
        <v>-</v>
      </c>
      <c r="AC2741" s="209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334" t="str">
        <f t="shared" si="2563"/>
        <v>-</v>
      </c>
      <c r="AH2741" s="209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334" t="str">
        <f t="shared" si="2565"/>
        <v>-</v>
      </c>
      <c r="AM2741" s="209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334" t="str">
        <f t="shared" si="2567"/>
        <v>-</v>
      </c>
      <c r="AR2741" s="209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335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335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335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335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335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335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197" t="s">
        <v>2750</v>
      </c>
      <c r="C2742" s="260"/>
      <c r="D2742" s="260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28"/>
      <c r="M2742" s="129"/>
      <c r="N2742" s="130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39" t="str">
        <f t="shared" si="2561"/>
        <v>-</v>
      </c>
      <c r="S2742" s="209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28" t="str">
        <f t="shared" si="2562"/>
        <v>-</v>
      </c>
      <c r="X2742" s="209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334" t="str">
        <f t="shared" si="2589"/>
        <v>-</v>
      </c>
      <c r="AC2742" s="209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334" t="str">
        <f t="shared" si="2563"/>
        <v>-</v>
      </c>
      <c r="AH2742" s="209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334" t="str">
        <f t="shared" si="2565"/>
        <v>-</v>
      </c>
      <c r="AM2742" s="209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334" t="str">
        <f t="shared" si="2567"/>
        <v>-</v>
      </c>
      <c r="AR2742" s="209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335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335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335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335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335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335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197" t="s">
        <v>2751</v>
      </c>
      <c r="C2743" s="260"/>
      <c r="D2743" s="260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28"/>
      <c r="M2743" s="129"/>
      <c r="N2743" s="130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39" t="str">
        <f t="shared" si="2561"/>
        <v>-</v>
      </c>
      <c r="S2743" s="209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28" t="str">
        <f t="shared" si="2562"/>
        <v>-</v>
      </c>
      <c r="X2743" s="209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334" t="str">
        <f t="shared" si="2589"/>
        <v>-</v>
      </c>
      <c r="AC2743" s="209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334" t="str">
        <f t="shared" si="2563"/>
        <v>-</v>
      </c>
      <c r="AH2743" s="209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334" t="str">
        <f t="shared" si="2565"/>
        <v>-</v>
      </c>
      <c r="AM2743" s="209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334" t="str">
        <f t="shared" si="2567"/>
        <v>-</v>
      </c>
      <c r="AR2743" s="209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335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335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335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335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335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335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197" t="s">
        <v>2752</v>
      </c>
      <c r="C2744" s="260"/>
      <c r="D2744" s="260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28"/>
      <c r="M2744" s="129"/>
      <c r="N2744" s="130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39" t="str">
        <f t="shared" si="2561"/>
        <v>-</v>
      </c>
      <c r="S2744" s="209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28" t="str">
        <f t="shared" si="2562"/>
        <v>-</v>
      </c>
      <c r="X2744" s="209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334" t="str">
        <f t="shared" si="2589"/>
        <v>-</v>
      </c>
      <c r="AC2744" s="209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334" t="str">
        <f t="shared" si="2563"/>
        <v>-</v>
      </c>
      <c r="AH2744" s="209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334" t="str">
        <f t="shared" si="2565"/>
        <v>-</v>
      </c>
      <c r="AM2744" s="209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334" t="str">
        <f t="shared" si="2567"/>
        <v>-</v>
      </c>
      <c r="AR2744" s="209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335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335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335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335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335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335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197" t="s">
        <v>2753</v>
      </c>
      <c r="C2745" s="260"/>
      <c r="D2745" s="260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28"/>
      <c r="M2745" s="129"/>
      <c r="N2745" s="130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39" t="str">
        <f t="shared" si="2561"/>
        <v>-</v>
      </c>
      <c r="S2745" s="209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28" t="str">
        <f t="shared" si="2562"/>
        <v>-</v>
      </c>
      <c r="X2745" s="209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334" t="str">
        <f t="shared" si="2589"/>
        <v>-</v>
      </c>
      <c r="AC2745" s="209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334" t="str">
        <f t="shared" si="2563"/>
        <v>-</v>
      </c>
      <c r="AH2745" s="209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334" t="str">
        <f t="shared" si="2565"/>
        <v>-</v>
      </c>
      <c r="AM2745" s="209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334" t="str">
        <f t="shared" si="2567"/>
        <v>-</v>
      </c>
      <c r="AR2745" s="209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335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335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335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335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335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335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197" t="s">
        <v>2754</v>
      </c>
      <c r="C2746" s="260"/>
      <c r="D2746" s="260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28"/>
      <c r="M2746" s="129"/>
      <c r="N2746" s="130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39" t="str">
        <f t="shared" si="2561"/>
        <v>-</v>
      </c>
      <c r="S2746" s="209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28" t="str">
        <f t="shared" si="2562"/>
        <v>-</v>
      </c>
      <c r="X2746" s="209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334" t="str">
        <f t="shared" si="2589"/>
        <v>-</v>
      </c>
      <c r="AC2746" s="209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334" t="str">
        <f t="shared" si="2563"/>
        <v>-</v>
      </c>
      <c r="AH2746" s="209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334" t="str">
        <f t="shared" si="2565"/>
        <v>-</v>
      </c>
      <c r="AM2746" s="209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334" t="str">
        <f t="shared" si="2567"/>
        <v>-</v>
      </c>
      <c r="AR2746" s="209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335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335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335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335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335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335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197" t="s">
        <v>2755</v>
      </c>
      <c r="C2747" s="260"/>
      <c r="D2747" s="260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28"/>
      <c r="M2747" s="129"/>
      <c r="N2747" s="130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39" t="str">
        <f t="shared" si="2561"/>
        <v>-</v>
      </c>
      <c r="S2747" s="209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28" t="str">
        <f t="shared" si="2562"/>
        <v>-</v>
      </c>
      <c r="X2747" s="209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334" t="str">
        <f t="shared" si="2589"/>
        <v>-</v>
      </c>
      <c r="AC2747" s="209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334" t="str">
        <f t="shared" si="2563"/>
        <v>-</v>
      </c>
      <c r="AH2747" s="209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334" t="str">
        <f t="shared" si="2565"/>
        <v>-</v>
      </c>
      <c r="AM2747" s="209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334" t="str">
        <f t="shared" si="2567"/>
        <v>-</v>
      </c>
      <c r="AR2747" s="209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335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335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335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335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335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335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197" t="s">
        <v>2756</v>
      </c>
      <c r="C2748" s="260"/>
      <c r="D2748" s="260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28"/>
      <c r="M2748" s="129"/>
      <c r="N2748" s="130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39" t="str">
        <f t="shared" si="2561"/>
        <v>-</v>
      </c>
      <c r="S2748" s="209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28" t="str">
        <f t="shared" si="2562"/>
        <v>-</v>
      </c>
      <c r="X2748" s="209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334" t="str">
        <f t="shared" si="2589"/>
        <v>-</v>
      </c>
      <c r="AC2748" s="209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334" t="str">
        <f t="shared" si="2563"/>
        <v>-</v>
      </c>
      <c r="AH2748" s="209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334" t="str">
        <f t="shared" si="2565"/>
        <v>-</v>
      </c>
      <c r="AM2748" s="209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334" t="str">
        <f t="shared" si="2567"/>
        <v>-</v>
      </c>
      <c r="AR2748" s="209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335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335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335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335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335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335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197" t="s">
        <v>2757</v>
      </c>
      <c r="C2749" s="260"/>
      <c r="D2749" s="260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28"/>
      <c r="M2749" s="129"/>
      <c r="N2749" s="130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39" t="str">
        <f t="shared" si="2561"/>
        <v>-</v>
      </c>
      <c r="S2749" s="209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28" t="str">
        <f t="shared" si="2562"/>
        <v>-</v>
      </c>
      <c r="X2749" s="209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334" t="str">
        <f t="shared" si="2589"/>
        <v>-</v>
      </c>
      <c r="AC2749" s="209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334" t="str">
        <f t="shared" si="2563"/>
        <v>-</v>
      </c>
      <c r="AH2749" s="209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334" t="str">
        <f t="shared" si="2565"/>
        <v>-</v>
      </c>
      <c r="AM2749" s="209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334" t="str">
        <f t="shared" si="2567"/>
        <v>-</v>
      </c>
      <c r="AR2749" s="209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335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335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335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335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335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335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197" t="s">
        <v>2758</v>
      </c>
      <c r="C2750" s="260"/>
      <c r="D2750" s="260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28"/>
      <c r="M2750" s="129"/>
      <c r="N2750" s="130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39" t="str">
        <f t="shared" si="2561"/>
        <v>-</v>
      </c>
      <c r="S2750" s="209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28" t="str">
        <f t="shared" si="2562"/>
        <v>-</v>
      </c>
      <c r="X2750" s="209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334" t="str">
        <f t="shared" si="2589"/>
        <v>-</v>
      </c>
      <c r="AC2750" s="209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334" t="str">
        <f t="shared" si="2563"/>
        <v>-</v>
      </c>
      <c r="AH2750" s="209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334" t="str">
        <f t="shared" si="2565"/>
        <v>-</v>
      </c>
      <c r="AM2750" s="209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334" t="str">
        <f t="shared" si="2567"/>
        <v>-</v>
      </c>
      <c r="AR2750" s="209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335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335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335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335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335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335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197" t="s">
        <v>2759</v>
      </c>
      <c r="C2751" s="260"/>
      <c r="D2751" s="260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28"/>
      <c r="M2751" s="129"/>
      <c r="N2751" s="130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39" t="str">
        <f t="shared" si="2561"/>
        <v>-</v>
      </c>
      <c r="S2751" s="209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28" t="str">
        <f t="shared" si="2562"/>
        <v>-</v>
      </c>
      <c r="X2751" s="209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334" t="str">
        <f t="shared" si="2589"/>
        <v>-</v>
      </c>
      <c r="AC2751" s="209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334" t="str">
        <f t="shared" si="2563"/>
        <v>-</v>
      </c>
      <c r="AH2751" s="209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334" t="str">
        <f t="shared" si="2565"/>
        <v>-</v>
      </c>
      <c r="AM2751" s="209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334" t="str">
        <f t="shared" si="2567"/>
        <v>-</v>
      </c>
      <c r="AR2751" s="209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335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335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335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335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335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335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197" t="s">
        <v>2760</v>
      </c>
      <c r="C2752" s="260"/>
      <c r="D2752" s="260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28"/>
      <c r="M2752" s="129"/>
      <c r="N2752" s="130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39" t="str">
        <f t="shared" si="2561"/>
        <v>-</v>
      </c>
      <c r="S2752" s="209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28" t="str">
        <f t="shared" si="2562"/>
        <v>-</v>
      </c>
      <c r="X2752" s="209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334" t="str">
        <f t="shared" si="2589"/>
        <v>-</v>
      </c>
      <c r="AC2752" s="209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334" t="str">
        <f t="shared" si="2563"/>
        <v>-</v>
      </c>
      <c r="AH2752" s="209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334" t="str">
        <f t="shared" si="2565"/>
        <v>-</v>
      </c>
      <c r="AM2752" s="209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334" t="str">
        <f t="shared" si="2567"/>
        <v>-</v>
      </c>
      <c r="AR2752" s="209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335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335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335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335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335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335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197" t="s">
        <v>2761</v>
      </c>
      <c r="C2753" s="260"/>
      <c r="D2753" s="260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28"/>
      <c r="M2753" s="129"/>
      <c r="N2753" s="130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39" t="str">
        <f t="shared" si="2561"/>
        <v>-</v>
      </c>
      <c r="S2753" s="209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28" t="str">
        <f t="shared" si="2562"/>
        <v>-</v>
      </c>
      <c r="X2753" s="209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334" t="str">
        <f t="shared" si="2589"/>
        <v>-</v>
      </c>
      <c r="AC2753" s="209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334" t="str">
        <f t="shared" si="2563"/>
        <v>-</v>
      </c>
      <c r="AH2753" s="209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334" t="str">
        <f t="shared" si="2565"/>
        <v>-</v>
      </c>
      <c r="AM2753" s="209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334" t="str">
        <f t="shared" si="2567"/>
        <v>-</v>
      </c>
      <c r="AR2753" s="209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335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335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335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335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335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335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197" t="s">
        <v>2762</v>
      </c>
      <c r="C2754" s="260"/>
      <c r="D2754" s="260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28"/>
      <c r="M2754" s="129"/>
      <c r="N2754" s="130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39" t="str">
        <f t="shared" si="2561"/>
        <v>-</v>
      </c>
      <c r="S2754" s="209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28" t="str">
        <f t="shared" si="2562"/>
        <v>-</v>
      </c>
      <c r="X2754" s="209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334" t="str">
        <f t="shared" si="2589"/>
        <v>-</v>
      </c>
      <c r="AC2754" s="209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334" t="str">
        <f t="shared" si="2563"/>
        <v>-</v>
      </c>
      <c r="AH2754" s="209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334" t="str">
        <f t="shared" si="2565"/>
        <v>-</v>
      </c>
      <c r="AM2754" s="209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334" t="str">
        <f t="shared" si="2567"/>
        <v>-</v>
      </c>
      <c r="AR2754" s="209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335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335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335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335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335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335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197" t="s">
        <v>2763</v>
      </c>
      <c r="C2755" s="260"/>
      <c r="D2755" s="260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28"/>
      <c r="M2755" s="129"/>
      <c r="N2755" s="130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39" t="str">
        <f t="shared" si="2561"/>
        <v>-</v>
      </c>
      <c r="S2755" s="209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28" t="str">
        <f t="shared" si="2562"/>
        <v>-</v>
      </c>
      <c r="X2755" s="209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334" t="str">
        <f t="shared" si="2589"/>
        <v>-</v>
      </c>
      <c r="AC2755" s="209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334" t="str">
        <f t="shared" si="2563"/>
        <v>-</v>
      </c>
      <c r="AH2755" s="209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334" t="str">
        <f t="shared" si="2565"/>
        <v>-</v>
      </c>
      <c r="AM2755" s="209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334" t="str">
        <f t="shared" si="2567"/>
        <v>-</v>
      </c>
      <c r="AR2755" s="209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335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335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335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335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335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335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197" t="s">
        <v>2764</v>
      </c>
      <c r="C2756" s="260"/>
      <c r="D2756" s="260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28"/>
      <c r="M2756" s="129"/>
      <c r="N2756" s="130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39" t="str">
        <f t="shared" si="2561"/>
        <v>-</v>
      </c>
      <c r="S2756" s="209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28" t="str">
        <f t="shared" si="2562"/>
        <v>-</v>
      </c>
      <c r="X2756" s="209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334" t="str">
        <f t="shared" si="2589"/>
        <v>-</v>
      </c>
      <c r="AC2756" s="209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334" t="str">
        <f t="shared" si="2563"/>
        <v>-</v>
      </c>
      <c r="AH2756" s="209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334" t="str">
        <f t="shared" si="2565"/>
        <v>-</v>
      </c>
      <c r="AM2756" s="209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334" t="str">
        <f t="shared" si="2567"/>
        <v>-</v>
      </c>
      <c r="AR2756" s="209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335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335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335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335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335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335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197" t="s">
        <v>2765</v>
      </c>
      <c r="C2757" s="260"/>
      <c r="D2757" s="260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28"/>
      <c r="M2757" s="129"/>
      <c r="N2757" s="130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39" t="str">
        <f t="shared" si="2561"/>
        <v>-</v>
      </c>
      <c r="S2757" s="209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28" t="str">
        <f t="shared" si="2562"/>
        <v>-</v>
      </c>
      <c r="X2757" s="209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334" t="str">
        <f t="shared" si="2589"/>
        <v>-</v>
      </c>
      <c r="AC2757" s="209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334" t="str">
        <f t="shared" si="2563"/>
        <v>-</v>
      </c>
      <c r="AH2757" s="209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334" t="str">
        <f t="shared" si="2565"/>
        <v>-</v>
      </c>
      <c r="AM2757" s="209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334" t="str">
        <f t="shared" si="2567"/>
        <v>-</v>
      </c>
      <c r="AR2757" s="209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335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335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335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335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335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335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197" t="s">
        <v>2766</v>
      </c>
      <c r="C2758" s="260"/>
      <c r="D2758" s="260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28"/>
      <c r="M2758" s="129"/>
      <c r="N2758" s="130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39" t="str">
        <f t="shared" si="2561"/>
        <v>-</v>
      </c>
      <c r="S2758" s="209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28" t="str">
        <f t="shared" si="2562"/>
        <v>-</v>
      </c>
      <c r="X2758" s="209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334" t="str">
        <f t="shared" si="2589"/>
        <v>-</v>
      </c>
      <c r="AC2758" s="209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334" t="str">
        <f t="shared" si="2563"/>
        <v>-</v>
      </c>
      <c r="AH2758" s="209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334" t="str">
        <f t="shared" si="2565"/>
        <v>-</v>
      </c>
      <c r="AM2758" s="209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334" t="str">
        <f t="shared" si="2567"/>
        <v>-</v>
      </c>
      <c r="AR2758" s="209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335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335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335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335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335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335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197" t="s">
        <v>2767</v>
      </c>
      <c r="C2759" s="260"/>
      <c r="D2759" s="260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28"/>
      <c r="M2759" s="129"/>
      <c r="N2759" s="130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39" t="str">
        <f t="shared" si="2561"/>
        <v>-</v>
      </c>
      <c r="S2759" s="209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28" t="str">
        <f t="shared" si="2562"/>
        <v>-</v>
      </c>
      <c r="X2759" s="209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334" t="str">
        <f t="shared" si="2589"/>
        <v>-</v>
      </c>
      <c r="AC2759" s="209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334" t="str">
        <f t="shared" si="2563"/>
        <v>-</v>
      </c>
      <c r="AH2759" s="209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334" t="str">
        <f t="shared" si="2565"/>
        <v>-</v>
      </c>
      <c r="AM2759" s="209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334" t="str">
        <f t="shared" si="2567"/>
        <v>-</v>
      </c>
      <c r="AR2759" s="209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335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335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335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335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335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335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197" t="s">
        <v>2768</v>
      </c>
      <c r="C2760" s="260"/>
      <c r="D2760" s="260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28"/>
      <c r="M2760" s="129"/>
      <c r="N2760" s="130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39" t="str">
        <f t="shared" si="2561"/>
        <v>-</v>
      </c>
      <c r="S2760" s="209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28" t="str">
        <f t="shared" si="2562"/>
        <v>-</v>
      </c>
      <c r="X2760" s="209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334" t="str">
        <f t="shared" si="2589"/>
        <v>-</v>
      </c>
      <c r="AC2760" s="209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334" t="str">
        <f t="shared" si="2563"/>
        <v>-</v>
      </c>
      <c r="AH2760" s="209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334" t="str">
        <f t="shared" si="2565"/>
        <v>-</v>
      </c>
      <c r="AM2760" s="209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334" t="str">
        <f t="shared" si="2567"/>
        <v>-</v>
      </c>
      <c r="AR2760" s="209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335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335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335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335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335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335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197" t="s">
        <v>2769</v>
      </c>
      <c r="C2761" s="260"/>
      <c r="D2761" s="260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28"/>
      <c r="M2761" s="129"/>
      <c r="N2761" s="130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39" t="str">
        <f t="shared" si="2561"/>
        <v>-</v>
      </c>
      <c r="S2761" s="209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28" t="str">
        <f t="shared" si="2562"/>
        <v>-</v>
      </c>
      <c r="X2761" s="209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334" t="str">
        <f t="shared" si="2589"/>
        <v>-</v>
      </c>
      <c r="AC2761" s="209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334" t="str">
        <f t="shared" si="2563"/>
        <v>-</v>
      </c>
      <c r="AH2761" s="209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334" t="str">
        <f t="shared" si="2565"/>
        <v>-</v>
      </c>
      <c r="AM2761" s="209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334" t="str">
        <f t="shared" si="2567"/>
        <v>-</v>
      </c>
      <c r="AR2761" s="209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335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335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335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335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335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335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197" t="s">
        <v>2770</v>
      </c>
      <c r="C2762" s="260"/>
      <c r="D2762" s="260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28"/>
      <c r="M2762" s="129"/>
      <c r="N2762" s="130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39" t="str">
        <f t="shared" si="2561"/>
        <v>-</v>
      </c>
      <c r="S2762" s="209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28" t="str">
        <f t="shared" si="2562"/>
        <v>-</v>
      </c>
      <c r="X2762" s="209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334" t="str">
        <f t="shared" si="2589"/>
        <v>-</v>
      </c>
      <c r="AC2762" s="209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334" t="str">
        <f t="shared" si="2563"/>
        <v>-</v>
      </c>
      <c r="AH2762" s="209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334" t="str">
        <f t="shared" si="2565"/>
        <v>-</v>
      </c>
      <c r="AM2762" s="209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334" t="str">
        <f t="shared" si="2567"/>
        <v>-</v>
      </c>
      <c r="AR2762" s="209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335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335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335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335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335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335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197" t="s">
        <v>2771</v>
      </c>
      <c r="C2763" s="260"/>
      <c r="D2763" s="260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28"/>
      <c r="M2763" s="129"/>
      <c r="N2763" s="130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39" t="str">
        <f t="shared" si="2561"/>
        <v>-</v>
      </c>
      <c r="S2763" s="209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28" t="str">
        <f t="shared" si="2562"/>
        <v>-</v>
      </c>
      <c r="X2763" s="209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334" t="str">
        <f t="shared" si="2589"/>
        <v>-</v>
      </c>
      <c r="AC2763" s="209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334" t="str">
        <f t="shared" si="2563"/>
        <v>-</v>
      </c>
      <c r="AH2763" s="209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334" t="str">
        <f t="shared" si="2565"/>
        <v>-</v>
      </c>
      <c r="AM2763" s="209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334" t="str">
        <f t="shared" si="2567"/>
        <v>-</v>
      </c>
      <c r="AR2763" s="209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335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335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335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335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335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335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197" t="s">
        <v>2772</v>
      </c>
      <c r="C2764" s="260"/>
      <c r="D2764" s="260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28"/>
      <c r="M2764" s="129"/>
      <c r="N2764" s="130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39" t="str">
        <f t="shared" si="2561"/>
        <v>-</v>
      </c>
      <c r="S2764" s="209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28" t="str">
        <f t="shared" si="2562"/>
        <v>-</v>
      </c>
      <c r="X2764" s="209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334" t="str">
        <f t="shared" si="2589"/>
        <v>-</v>
      </c>
      <c r="AC2764" s="209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334" t="str">
        <f t="shared" si="2563"/>
        <v>-</v>
      </c>
      <c r="AH2764" s="209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334" t="str">
        <f t="shared" si="2565"/>
        <v>-</v>
      </c>
      <c r="AM2764" s="209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334" t="str">
        <f t="shared" si="2567"/>
        <v>-</v>
      </c>
      <c r="AR2764" s="209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335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335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335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335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335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335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197" t="s">
        <v>2773</v>
      </c>
      <c r="C2765" s="260"/>
      <c r="D2765" s="260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28"/>
      <c r="M2765" s="129"/>
      <c r="N2765" s="130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39" t="str">
        <f t="shared" si="2561"/>
        <v>-</v>
      </c>
      <c r="S2765" s="209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28" t="str">
        <f t="shared" si="2562"/>
        <v>-</v>
      </c>
      <c r="X2765" s="209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334" t="str">
        <f t="shared" si="2589"/>
        <v>-</v>
      </c>
      <c r="AC2765" s="209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334" t="str">
        <f t="shared" si="2563"/>
        <v>-</v>
      </c>
      <c r="AH2765" s="209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334" t="str">
        <f t="shared" si="2565"/>
        <v>-</v>
      </c>
      <c r="AM2765" s="209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334" t="str">
        <f t="shared" si="2567"/>
        <v>-</v>
      </c>
      <c r="AR2765" s="209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335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335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335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335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335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335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197" t="s">
        <v>2774</v>
      </c>
      <c r="C2766" s="260"/>
      <c r="D2766" s="260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28"/>
      <c r="M2766" s="129"/>
      <c r="N2766" s="130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39" t="str">
        <f t="shared" si="2561"/>
        <v>-</v>
      </c>
      <c r="S2766" s="209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28" t="str">
        <f t="shared" si="2562"/>
        <v>-</v>
      </c>
      <c r="X2766" s="209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334" t="str">
        <f t="shared" si="2589"/>
        <v>-</v>
      </c>
      <c r="AC2766" s="209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334" t="str">
        <f t="shared" si="2563"/>
        <v>-</v>
      </c>
      <c r="AH2766" s="209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334" t="str">
        <f t="shared" si="2565"/>
        <v>-</v>
      </c>
      <c r="AM2766" s="209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334" t="str">
        <f t="shared" si="2567"/>
        <v>-</v>
      </c>
      <c r="AR2766" s="209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335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335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335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335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335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335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197" t="s">
        <v>2775</v>
      </c>
      <c r="C2767" s="260"/>
      <c r="D2767" s="260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28"/>
      <c r="M2767" s="129"/>
      <c r="N2767" s="130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39" t="str">
        <f t="shared" si="2561"/>
        <v>-</v>
      </c>
      <c r="S2767" s="209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28" t="str">
        <f t="shared" si="2562"/>
        <v>-</v>
      </c>
      <c r="X2767" s="209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334" t="str">
        <f t="shared" si="2589"/>
        <v>-</v>
      </c>
      <c r="AC2767" s="209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334" t="str">
        <f t="shared" si="2563"/>
        <v>-</v>
      </c>
      <c r="AH2767" s="209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334" t="str">
        <f t="shared" si="2565"/>
        <v>-</v>
      </c>
      <c r="AM2767" s="209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334" t="str">
        <f t="shared" si="2567"/>
        <v>-</v>
      </c>
      <c r="AR2767" s="209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335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335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335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335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335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335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197" t="s">
        <v>2776</v>
      </c>
      <c r="C2768" s="260"/>
      <c r="D2768" s="260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28"/>
      <c r="M2768" s="129"/>
      <c r="N2768" s="130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39" t="str">
        <f t="shared" si="2561"/>
        <v>-</v>
      </c>
      <c r="S2768" s="209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28" t="str">
        <f t="shared" si="2562"/>
        <v>-</v>
      </c>
      <c r="X2768" s="209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334" t="str">
        <f t="shared" si="2589"/>
        <v>-</v>
      </c>
      <c r="AC2768" s="209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334" t="str">
        <f t="shared" si="2563"/>
        <v>-</v>
      </c>
      <c r="AH2768" s="209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334" t="str">
        <f t="shared" si="2565"/>
        <v>-</v>
      </c>
      <c r="AM2768" s="209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334" t="str">
        <f t="shared" si="2567"/>
        <v>-</v>
      </c>
      <c r="AR2768" s="209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335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335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335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335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335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335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197" t="s">
        <v>2777</v>
      </c>
      <c r="C2769" s="260"/>
      <c r="D2769" s="260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28"/>
      <c r="M2769" s="129"/>
      <c r="N2769" s="130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39" t="str">
        <f t="shared" si="2561"/>
        <v>-</v>
      </c>
      <c r="S2769" s="209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28" t="str">
        <f t="shared" si="2562"/>
        <v>-</v>
      </c>
      <c r="X2769" s="209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334" t="str">
        <f t="shared" si="2589"/>
        <v>-</v>
      </c>
      <c r="AC2769" s="209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334" t="str">
        <f t="shared" si="2563"/>
        <v>-</v>
      </c>
      <c r="AH2769" s="209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334" t="str">
        <f t="shared" si="2565"/>
        <v>-</v>
      </c>
      <c r="AM2769" s="209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334" t="str">
        <f t="shared" si="2567"/>
        <v>-</v>
      </c>
      <c r="AR2769" s="209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335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335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335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335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335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335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197" t="s">
        <v>2778</v>
      </c>
      <c r="C2770" s="260"/>
      <c r="D2770" s="260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28"/>
      <c r="M2770" s="129"/>
      <c r="N2770" s="130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39" t="str">
        <f t="shared" si="2561"/>
        <v>-</v>
      </c>
      <c r="S2770" s="209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28" t="str">
        <f t="shared" si="2562"/>
        <v>-</v>
      </c>
      <c r="X2770" s="209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334" t="str">
        <f t="shared" si="2589"/>
        <v>-</v>
      </c>
      <c r="AC2770" s="209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334" t="str">
        <f t="shared" si="2563"/>
        <v>-</v>
      </c>
      <c r="AH2770" s="209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334" t="str">
        <f t="shared" si="2565"/>
        <v>-</v>
      </c>
      <c r="AM2770" s="209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334" t="str">
        <f t="shared" si="2567"/>
        <v>-</v>
      </c>
      <c r="AR2770" s="209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335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335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335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335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335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335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197" t="s">
        <v>2779</v>
      </c>
      <c r="C2771" s="260"/>
      <c r="D2771" s="260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28"/>
      <c r="M2771" s="129"/>
      <c r="N2771" s="130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39" t="str">
        <f t="shared" si="2561"/>
        <v>-</v>
      </c>
      <c r="S2771" s="209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28" t="str">
        <f t="shared" si="2562"/>
        <v>-</v>
      </c>
      <c r="X2771" s="209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334" t="str">
        <f t="shared" si="2589"/>
        <v>-</v>
      </c>
      <c r="AC2771" s="209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334" t="str">
        <f t="shared" si="2563"/>
        <v>-</v>
      </c>
      <c r="AH2771" s="209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334" t="str">
        <f t="shared" si="2565"/>
        <v>-</v>
      </c>
      <c r="AM2771" s="209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334" t="str">
        <f t="shared" si="2567"/>
        <v>-</v>
      </c>
      <c r="AR2771" s="209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335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335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335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335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335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335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197" t="s">
        <v>2780</v>
      </c>
      <c r="C2772" s="260"/>
      <c r="D2772" s="260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28"/>
      <c r="M2772" s="129"/>
      <c r="N2772" s="130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39" t="str">
        <f t="shared" si="2561"/>
        <v>-</v>
      </c>
      <c r="S2772" s="209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28" t="str">
        <f t="shared" si="2562"/>
        <v>-</v>
      </c>
      <c r="X2772" s="209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334" t="str">
        <f t="shared" si="2589"/>
        <v>-</v>
      </c>
      <c r="AC2772" s="209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334" t="str">
        <f t="shared" si="2563"/>
        <v>-</v>
      </c>
      <c r="AH2772" s="209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334" t="str">
        <f t="shared" si="2565"/>
        <v>-</v>
      </c>
      <c r="AM2772" s="209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334" t="str">
        <f t="shared" si="2567"/>
        <v>-</v>
      </c>
      <c r="AR2772" s="209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335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335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335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335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335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335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197" t="s">
        <v>2781</v>
      </c>
      <c r="C2773" s="260"/>
      <c r="D2773" s="260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28"/>
      <c r="M2773" s="129"/>
      <c r="N2773" s="130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39" t="str">
        <f t="shared" si="2561"/>
        <v>-</v>
      </c>
      <c r="S2773" s="209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28" t="str">
        <f t="shared" si="2562"/>
        <v>-</v>
      </c>
      <c r="X2773" s="209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334" t="str">
        <f t="shared" si="2589"/>
        <v>-</v>
      </c>
      <c r="AC2773" s="209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334" t="str">
        <f t="shared" si="2563"/>
        <v>-</v>
      </c>
      <c r="AH2773" s="209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334" t="str">
        <f t="shared" si="2565"/>
        <v>-</v>
      </c>
      <c r="AM2773" s="209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334" t="str">
        <f t="shared" si="2567"/>
        <v>-</v>
      </c>
      <c r="AR2773" s="209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335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335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335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335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335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335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197" t="s">
        <v>2782</v>
      </c>
      <c r="C2774" s="260"/>
      <c r="D2774" s="260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28"/>
      <c r="M2774" s="129"/>
      <c r="N2774" s="130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39" t="str">
        <f t="shared" si="2561"/>
        <v>-</v>
      </c>
      <c r="S2774" s="209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28" t="str">
        <f t="shared" si="2562"/>
        <v>-</v>
      </c>
      <c r="X2774" s="209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334" t="str">
        <f t="shared" si="2589"/>
        <v>-</v>
      </c>
      <c r="AC2774" s="209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334" t="str">
        <f t="shared" si="2563"/>
        <v>-</v>
      </c>
      <c r="AH2774" s="209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334" t="str">
        <f t="shared" si="2565"/>
        <v>-</v>
      </c>
      <c r="AM2774" s="209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334" t="str">
        <f t="shared" si="2567"/>
        <v>-</v>
      </c>
      <c r="AR2774" s="209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335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335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335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335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335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335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197" t="s">
        <v>2783</v>
      </c>
      <c r="C2775" s="260"/>
      <c r="D2775" s="260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28"/>
      <c r="M2775" s="129"/>
      <c r="N2775" s="130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39" t="str">
        <f t="shared" si="2561"/>
        <v>-</v>
      </c>
      <c r="S2775" s="209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28" t="str">
        <f t="shared" si="2562"/>
        <v>-</v>
      </c>
      <c r="X2775" s="209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334" t="str">
        <f t="shared" si="2589"/>
        <v>-</v>
      </c>
      <c r="AC2775" s="209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334" t="str">
        <f t="shared" si="2563"/>
        <v>-</v>
      </c>
      <c r="AH2775" s="209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334" t="str">
        <f t="shared" si="2565"/>
        <v>-</v>
      </c>
      <c r="AM2775" s="209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334" t="str">
        <f t="shared" si="2567"/>
        <v>-</v>
      </c>
      <c r="AR2775" s="209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335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335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335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335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335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335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197" t="s">
        <v>2784</v>
      </c>
      <c r="C2776" s="260"/>
      <c r="D2776" s="260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28"/>
      <c r="M2776" s="129"/>
      <c r="N2776" s="130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39" t="str">
        <f t="shared" si="2561"/>
        <v>-</v>
      </c>
      <c r="S2776" s="209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28" t="str">
        <f t="shared" si="2562"/>
        <v>-</v>
      </c>
      <c r="X2776" s="209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334" t="str">
        <f t="shared" si="2589"/>
        <v>-</v>
      </c>
      <c r="AC2776" s="209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334" t="str">
        <f t="shared" si="2563"/>
        <v>-</v>
      </c>
      <c r="AH2776" s="209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334" t="str">
        <f t="shared" si="2565"/>
        <v>-</v>
      </c>
      <c r="AM2776" s="209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334" t="str">
        <f t="shared" si="2567"/>
        <v>-</v>
      </c>
      <c r="AR2776" s="209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335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335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335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335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335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335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197" t="s">
        <v>2785</v>
      </c>
      <c r="C2777" s="260"/>
      <c r="D2777" s="260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28"/>
      <c r="M2777" s="129"/>
      <c r="N2777" s="130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39" t="str">
        <f t="shared" si="2561"/>
        <v>-</v>
      </c>
      <c r="S2777" s="209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28" t="str">
        <f t="shared" si="2562"/>
        <v>-</v>
      </c>
      <c r="X2777" s="209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334" t="str">
        <f t="shared" si="2589"/>
        <v>-</v>
      </c>
      <c r="AC2777" s="209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334" t="str">
        <f t="shared" si="2563"/>
        <v>-</v>
      </c>
      <c r="AH2777" s="209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334" t="str">
        <f t="shared" si="2565"/>
        <v>-</v>
      </c>
      <c r="AM2777" s="209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334" t="str">
        <f t="shared" si="2567"/>
        <v>-</v>
      </c>
      <c r="AR2777" s="209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335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335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335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335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335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335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197" t="s">
        <v>2786</v>
      </c>
      <c r="C2778" s="260"/>
      <c r="D2778" s="260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28"/>
      <c r="M2778" s="129"/>
      <c r="N2778" s="130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39" t="str">
        <f t="shared" si="2561"/>
        <v>-</v>
      </c>
      <c r="S2778" s="209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28" t="str">
        <f t="shared" si="2562"/>
        <v>-</v>
      </c>
      <c r="X2778" s="209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334" t="str">
        <f t="shared" si="2589"/>
        <v>-</v>
      </c>
      <c r="AC2778" s="209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334" t="str">
        <f t="shared" si="2563"/>
        <v>-</v>
      </c>
      <c r="AH2778" s="209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334" t="str">
        <f t="shared" si="2565"/>
        <v>-</v>
      </c>
      <c r="AM2778" s="209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334" t="str">
        <f t="shared" si="2567"/>
        <v>-</v>
      </c>
      <c r="AR2778" s="209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335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335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335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335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335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335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197" t="s">
        <v>2787</v>
      </c>
      <c r="C2779" s="260"/>
      <c r="D2779" s="260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28"/>
      <c r="M2779" s="129"/>
      <c r="N2779" s="130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39" t="str">
        <f t="shared" si="2561"/>
        <v>-</v>
      </c>
      <c r="S2779" s="209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28" t="str">
        <f t="shared" si="2562"/>
        <v>-</v>
      </c>
      <c r="X2779" s="209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334" t="str">
        <f t="shared" si="2589"/>
        <v>-</v>
      </c>
      <c r="AC2779" s="209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334" t="str">
        <f t="shared" si="2563"/>
        <v>-</v>
      </c>
      <c r="AH2779" s="209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334" t="str">
        <f t="shared" si="2565"/>
        <v>-</v>
      </c>
      <c r="AM2779" s="209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334" t="str">
        <f t="shared" si="2567"/>
        <v>-</v>
      </c>
      <c r="AR2779" s="209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335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335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335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335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335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335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197" t="s">
        <v>2788</v>
      </c>
      <c r="C2780" s="260"/>
      <c r="D2780" s="260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28"/>
      <c r="M2780" s="129"/>
      <c r="N2780" s="130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39" t="str">
        <f t="shared" si="2561"/>
        <v>-</v>
      </c>
      <c r="S2780" s="209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28" t="str">
        <f t="shared" si="2562"/>
        <v>-</v>
      </c>
      <c r="X2780" s="209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334" t="str">
        <f t="shared" si="2589"/>
        <v>-</v>
      </c>
      <c r="AC2780" s="209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334" t="str">
        <f t="shared" si="2563"/>
        <v>-</v>
      </c>
      <c r="AH2780" s="209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334" t="str">
        <f t="shared" si="2565"/>
        <v>-</v>
      </c>
      <c r="AM2780" s="209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334" t="str">
        <f t="shared" si="2567"/>
        <v>-</v>
      </c>
      <c r="AR2780" s="209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335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335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335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335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335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335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197" t="s">
        <v>2789</v>
      </c>
      <c r="C2781" s="260"/>
      <c r="D2781" s="260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28"/>
      <c r="M2781" s="129"/>
      <c r="N2781" s="130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39" t="str">
        <f t="shared" si="2561"/>
        <v>-</v>
      </c>
      <c r="S2781" s="209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28" t="str">
        <f t="shared" si="2562"/>
        <v>-</v>
      </c>
      <c r="X2781" s="209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334" t="str">
        <f t="shared" si="2589"/>
        <v>-</v>
      </c>
      <c r="AC2781" s="209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334" t="str">
        <f t="shared" si="2563"/>
        <v>-</v>
      </c>
      <c r="AH2781" s="209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334" t="str">
        <f t="shared" si="2565"/>
        <v>-</v>
      </c>
      <c r="AM2781" s="209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334" t="str">
        <f t="shared" si="2567"/>
        <v>-</v>
      </c>
      <c r="AR2781" s="209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335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335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335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335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335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335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197" t="s">
        <v>2790</v>
      </c>
      <c r="C2782" s="260"/>
      <c r="D2782" s="260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28"/>
      <c r="M2782" s="129"/>
      <c r="N2782" s="130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39" t="str">
        <f t="shared" si="2561"/>
        <v>-</v>
      </c>
      <c r="S2782" s="209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28" t="str">
        <f t="shared" si="2562"/>
        <v>-</v>
      </c>
      <c r="X2782" s="209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334" t="str">
        <f t="shared" si="2589"/>
        <v>-</v>
      </c>
      <c r="AC2782" s="209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334" t="str">
        <f t="shared" si="2563"/>
        <v>-</v>
      </c>
      <c r="AH2782" s="209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334" t="str">
        <f t="shared" si="2565"/>
        <v>-</v>
      </c>
      <c r="AM2782" s="209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334" t="str">
        <f t="shared" si="2567"/>
        <v>-</v>
      </c>
      <c r="AR2782" s="209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335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335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335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335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335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335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197" t="s">
        <v>2791</v>
      </c>
      <c r="C2783" s="260"/>
      <c r="D2783" s="260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28"/>
      <c r="M2783" s="129"/>
      <c r="N2783" s="130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39" t="str">
        <f t="shared" si="2561"/>
        <v>-</v>
      </c>
      <c r="S2783" s="209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28" t="str">
        <f t="shared" si="2562"/>
        <v>-</v>
      </c>
      <c r="X2783" s="209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334" t="str">
        <f t="shared" si="2589"/>
        <v>-</v>
      </c>
      <c r="AC2783" s="209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334" t="str">
        <f t="shared" si="2563"/>
        <v>-</v>
      </c>
      <c r="AH2783" s="209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334" t="str">
        <f t="shared" si="2565"/>
        <v>-</v>
      </c>
      <c r="AM2783" s="209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334" t="str">
        <f t="shared" si="2567"/>
        <v>-</v>
      </c>
      <c r="AR2783" s="209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335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335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335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335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335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335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197" t="s">
        <v>2792</v>
      </c>
      <c r="C2784" s="260"/>
      <c r="D2784" s="260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28"/>
      <c r="M2784" s="129"/>
      <c r="N2784" s="130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39" t="str">
        <f t="shared" si="2561"/>
        <v>-</v>
      </c>
      <c r="S2784" s="209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28" t="str">
        <f t="shared" si="2562"/>
        <v>-</v>
      </c>
      <c r="X2784" s="209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334" t="str">
        <f t="shared" si="2589"/>
        <v>-</v>
      </c>
      <c r="AC2784" s="209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334" t="str">
        <f t="shared" si="2563"/>
        <v>-</v>
      </c>
      <c r="AH2784" s="209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334" t="str">
        <f t="shared" si="2565"/>
        <v>-</v>
      </c>
      <c r="AM2784" s="209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334" t="str">
        <f t="shared" si="2567"/>
        <v>-</v>
      </c>
      <c r="AR2784" s="209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335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335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335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335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335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335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197" t="s">
        <v>2793</v>
      </c>
      <c r="C2785" s="260"/>
      <c r="D2785" s="260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28"/>
      <c r="M2785" s="129"/>
      <c r="N2785" s="130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39" t="str">
        <f t="shared" si="2561"/>
        <v>-</v>
      </c>
      <c r="S2785" s="209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28" t="str">
        <f t="shared" si="2562"/>
        <v>-</v>
      </c>
      <c r="X2785" s="209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334" t="str">
        <f t="shared" si="2589"/>
        <v>-</v>
      </c>
      <c r="AC2785" s="209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334" t="str">
        <f t="shared" si="2563"/>
        <v>-</v>
      </c>
      <c r="AH2785" s="209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334" t="str">
        <f t="shared" si="2565"/>
        <v>-</v>
      </c>
      <c r="AM2785" s="209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334" t="str">
        <f t="shared" si="2567"/>
        <v>-</v>
      </c>
      <c r="AR2785" s="209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335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335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335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335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335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335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197" t="s">
        <v>2794</v>
      </c>
      <c r="C2786" s="260"/>
      <c r="D2786" s="260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28"/>
      <c r="M2786" s="129"/>
      <c r="N2786" s="130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39" t="str">
        <f t="shared" si="2561"/>
        <v>-</v>
      </c>
      <c r="S2786" s="209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28" t="str">
        <f t="shared" si="2562"/>
        <v>-</v>
      </c>
      <c r="X2786" s="209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334" t="str">
        <f t="shared" si="2589"/>
        <v>-</v>
      </c>
      <c r="AC2786" s="209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334" t="str">
        <f t="shared" si="2563"/>
        <v>-</v>
      </c>
      <c r="AH2786" s="209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334" t="str">
        <f t="shared" si="2565"/>
        <v>-</v>
      </c>
      <c r="AM2786" s="209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334" t="str">
        <f t="shared" si="2567"/>
        <v>-</v>
      </c>
      <c r="AR2786" s="209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335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335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335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335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335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335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197" t="s">
        <v>2795</v>
      </c>
      <c r="C2787" s="260"/>
      <c r="D2787" s="260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28"/>
      <c r="M2787" s="129"/>
      <c r="N2787" s="130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39" t="str">
        <f t="shared" si="2561"/>
        <v>-</v>
      </c>
      <c r="S2787" s="209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28" t="str">
        <f t="shared" si="2562"/>
        <v>-</v>
      </c>
      <c r="X2787" s="209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334" t="str">
        <f t="shared" si="2589"/>
        <v>-</v>
      </c>
      <c r="AC2787" s="209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334" t="str">
        <f t="shared" si="2563"/>
        <v>-</v>
      </c>
      <c r="AH2787" s="209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334" t="str">
        <f t="shared" si="2565"/>
        <v>-</v>
      </c>
      <c r="AM2787" s="209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334" t="str">
        <f t="shared" si="2567"/>
        <v>-</v>
      </c>
      <c r="AR2787" s="209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335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335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335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335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335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335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197" t="s">
        <v>2796</v>
      </c>
      <c r="C2788" s="260"/>
      <c r="D2788" s="260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28"/>
      <c r="M2788" s="129"/>
      <c r="N2788" s="130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39" t="str">
        <f t="shared" ref="R2788:R2851" si="2621">IF(AND($C2788&gt;0,$F2788="Electricité",$D2788&lt;DATEVALUE("30/06/2023")),P2788,"-")</f>
        <v>-</v>
      </c>
      <c r="S2788" s="209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28" t="str">
        <f t="shared" ref="W2788:X2851" si="2622">IF(AND($C2788&gt;0,$F2788="Electricité",$D2788&lt;DATEVALUE("30/06/2023")),U2788,"-")</f>
        <v>-</v>
      </c>
      <c r="X2788" s="209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334" t="str">
        <f t="shared" si="2589"/>
        <v>-</v>
      </c>
      <c r="AC2788" s="209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334" t="str">
        <f t="shared" ref="AG2788:AG2851" si="2623">IF(AND($C2788&gt;0,$F2788="Electricité",$D2788&lt;DATEVALUE("30/06/2023")),AE2788,"-")</f>
        <v>-</v>
      </c>
      <c r="AH2788" s="209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334" t="str">
        <f t="shared" ref="AL2788:AL2851" si="2625">IF(AND($C2788&gt;0,$F2788="Electricité",$D2788&lt;DATEVALUE("30/06/2023")),AJ2788,"-")</f>
        <v>-</v>
      </c>
      <c r="AM2788" s="209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334" t="str">
        <f t="shared" ref="AQ2788:AQ2851" si="2627">IF(AND($C2788&gt;0,$F2788="Electricité",$D2788&lt;DATEVALUE("30/06/2023")),AO2788,"-")</f>
        <v>-</v>
      </c>
      <c r="AR2788" s="209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335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335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335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335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335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335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197" t="s">
        <v>2797</v>
      </c>
      <c r="C2789" s="260"/>
      <c r="D2789" s="260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28"/>
      <c r="M2789" s="129"/>
      <c r="N2789" s="130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39" t="str">
        <f t="shared" si="2621"/>
        <v>-</v>
      </c>
      <c r="S2789" s="209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28" t="str">
        <f t="shared" si="2622"/>
        <v>-</v>
      </c>
      <c r="X2789" s="209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334" t="str">
        <f t="shared" ref="AB2789:AC2852" si="2649">IF(AND($C2789&gt;0,$F2789="Electricité",$D2789&lt;DATEVALUE("30/06/2023")),Z2789,"-")</f>
        <v>-</v>
      </c>
      <c r="AC2789" s="209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334" t="str">
        <f t="shared" si="2623"/>
        <v>-</v>
      </c>
      <c r="AH2789" s="209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334" t="str">
        <f t="shared" si="2625"/>
        <v>-</v>
      </c>
      <c r="AM2789" s="209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334" t="str">
        <f t="shared" si="2627"/>
        <v>-</v>
      </c>
      <c r="AR2789" s="209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335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335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335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335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335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335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197" t="s">
        <v>2798</v>
      </c>
      <c r="C2790" s="260"/>
      <c r="D2790" s="260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28"/>
      <c r="M2790" s="129"/>
      <c r="N2790" s="130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39" t="str">
        <f t="shared" si="2621"/>
        <v>-</v>
      </c>
      <c r="S2790" s="209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28" t="str">
        <f t="shared" si="2622"/>
        <v>-</v>
      </c>
      <c r="X2790" s="209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334" t="str">
        <f t="shared" si="2649"/>
        <v>-</v>
      </c>
      <c r="AC2790" s="209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334" t="str">
        <f t="shared" si="2623"/>
        <v>-</v>
      </c>
      <c r="AH2790" s="209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334" t="str">
        <f t="shared" si="2625"/>
        <v>-</v>
      </c>
      <c r="AM2790" s="209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334" t="str">
        <f t="shared" si="2627"/>
        <v>-</v>
      </c>
      <c r="AR2790" s="209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335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335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335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335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335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335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197" t="s">
        <v>2799</v>
      </c>
      <c r="C2791" s="260"/>
      <c r="D2791" s="260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28"/>
      <c r="M2791" s="129"/>
      <c r="N2791" s="130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39" t="str">
        <f t="shared" si="2621"/>
        <v>-</v>
      </c>
      <c r="S2791" s="209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28" t="str">
        <f t="shared" si="2622"/>
        <v>-</v>
      </c>
      <c r="X2791" s="209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334" t="str">
        <f t="shared" si="2649"/>
        <v>-</v>
      </c>
      <c r="AC2791" s="209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334" t="str">
        <f t="shared" si="2623"/>
        <v>-</v>
      </c>
      <c r="AH2791" s="209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334" t="str">
        <f t="shared" si="2625"/>
        <v>-</v>
      </c>
      <c r="AM2791" s="209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334" t="str">
        <f t="shared" si="2627"/>
        <v>-</v>
      </c>
      <c r="AR2791" s="209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335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335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335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335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335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335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197" t="s">
        <v>2800</v>
      </c>
      <c r="C2792" s="260"/>
      <c r="D2792" s="260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28"/>
      <c r="M2792" s="129"/>
      <c r="N2792" s="130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39" t="str">
        <f t="shared" si="2621"/>
        <v>-</v>
      </c>
      <c r="S2792" s="209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28" t="str">
        <f t="shared" si="2622"/>
        <v>-</v>
      </c>
      <c r="X2792" s="209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334" t="str">
        <f t="shared" si="2649"/>
        <v>-</v>
      </c>
      <c r="AC2792" s="209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334" t="str">
        <f t="shared" si="2623"/>
        <v>-</v>
      </c>
      <c r="AH2792" s="209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334" t="str">
        <f t="shared" si="2625"/>
        <v>-</v>
      </c>
      <c r="AM2792" s="209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334" t="str">
        <f t="shared" si="2627"/>
        <v>-</v>
      </c>
      <c r="AR2792" s="209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335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335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335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335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335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335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197" t="s">
        <v>2801</v>
      </c>
      <c r="C2793" s="260"/>
      <c r="D2793" s="260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28"/>
      <c r="M2793" s="129"/>
      <c r="N2793" s="130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39" t="str">
        <f t="shared" si="2621"/>
        <v>-</v>
      </c>
      <c r="S2793" s="209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28" t="str">
        <f t="shared" si="2622"/>
        <v>-</v>
      </c>
      <c r="X2793" s="209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334" t="str">
        <f t="shared" si="2649"/>
        <v>-</v>
      </c>
      <c r="AC2793" s="209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334" t="str">
        <f t="shared" si="2623"/>
        <v>-</v>
      </c>
      <c r="AH2793" s="209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334" t="str">
        <f t="shared" si="2625"/>
        <v>-</v>
      </c>
      <c r="AM2793" s="209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334" t="str">
        <f t="shared" si="2627"/>
        <v>-</v>
      </c>
      <c r="AR2793" s="209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335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335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335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335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335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335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197" t="s">
        <v>2802</v>
      </c>
      <c r="C2794" s="260"/>
      <c r="D2794" s="260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28"/>
      <c r="M2794" s="129"/>
      <c r="N2794" s="130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39" t="str">
        <f t="shared" si="2621"/>
        <v>-</v>
      </c>
      <c r="S2794" s="209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28" t="str">
        <f t="shared" si="2622"/>
        <v>-</v>
      </c>
      <c r="X2794" s="209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334" t="str">
        <f t="shared" si="2649"/>
        <v>-</v>
      </c>
      <c r="AC2794" s="209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334" t="str">
        <f t="shared" si="2623"/>
        <v>-</v>
      </c>
      <c r="AH2794" s="209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334" t="str">
        <f t="shared" si="2625"/>
        <v>-</v>
      </c>
      <c r="AM2794" s="209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334" t="str">
        <f t="shared" si="2627"/>
        <v>-</v>
      </c>
      <c r="AR2794" s="209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335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335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335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335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335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335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197" t="s">
        <v>2803</v>
      </c>
      <c r="C2795" s="260"/>
      <c r="D2795" s="260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28"/>
      <c r="M2795" s="129"/>
      <c r="N2795" s="130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39" t="str">
        <f t="shared" si="2621"/>
        <v>-</v>
      </c>
      <c r="S2795" s="209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28" t="str">
        <f t="shared" si="2622"/>
        <v>-</v>
      </c>
      <c r="X2795" s="209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334" t="str">
        <f t="shared" si="2649"/>
        <v>-</v>
      </c>
      <c r="AC2795" s="209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334" t="str">
        <f t="shared" si="2623"/>
        <v>-</v>
      </c>
      <c r="AH2795" s="209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334" t="str">
        <f t="shared" si="2625"/>
        <v>-</v>
      </c>
      <c r="AM2795" s="209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334" t="str">
        <f t="shared" si="2627"/>
        <v>-</v>
      </c>
      <c r="AR2795" s="209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335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335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335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335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335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335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197" t="s">
        <v>2804</v>
      </c>
      <c r="C2796" s="260"/>
      <c r="D2796" s="260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28"/>
      <c r="M2796" s="129"/>
      <c r="N2796" s="130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39" t="str">
        <f t="shared" si="2621"/>
        <v>-</v>
      </c>
      <c r="S2796" s="209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28" t="str">
        <f t="shared" si="2622"/>
        <v>-</v>
      </c>
      <c r="X2796" s="209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334" t="str">
        <f t="shared" si="2649"/>
        <v>-</v>
      </c>
      <c r="AC2796" s="209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334" t="str">
        <f t="shared" si="2623"/>
        <v>-</v>
      </c>
      <c r="AH2796" s="209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334" t="str">
        <f t="shared" si="2625"/>
        <v>-</v>
      </c>
      <c r="AM2796" s="209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334" t="str">
        <f t="shared" si="2627"/>
        <v>-</v>
      </c>
      <c r="AR2796" s="209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335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335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335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335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335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335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197" t="s">
        <v>2805</v>
      </c>
      <c r="C2797" s="260"/>
      <c r="D2797" s="260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28"/>
      <c r="M2797" s="129"/>
      <c r="N2797" s="130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39" t="str">
        <f t="shared" si="2621"/>
        <v>-</v>
      </c>
      <c r="S2797" s="209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28" t="str">
        <f t="shared" si="2622"/>
        <v>-</v>
      </c>
      <c r="X2797" s="209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334" t="str">
        <f t="shared" si="2649"/>
        <v>-</v>
      </c>
      <c r="AC2797" s="209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334" t="str">
        <f t="shared" si="2623"/>
        <v>-</v>
      </c>
      <c r="AH2797" s="209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334" t="str">
        <f t="shared" si="2625"/>
        <v>-</v>
      </c>
      <c r="AM2797" s="209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334" t="str">
        <f t="shared" si="2627"/>
        <v>-</v>
      </c>
      <c r="AR2797" s="209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335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335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335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335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335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335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197" t="s">
        <v>2806</v>
      </c>
      <c r="C2798" s="260"/>
      <c r="D2798" s="260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28"/>
      <c r="M2798" s="129"/>
      <c r="N2798" s="130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39" t="str">
        <f t="shared" si="2621"/>
        <v>-</v>
      </c>
      <c r="S2798" s="209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28" t="str">
        <f t="shared" si="2622"/>
        <v>-</v>
      </c>
      <c r="X2798" s="209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334" t="str">
        <f t="shared" si="2649"/>
        <v>-</v>
      </c>
      <c r="AC2798" s="209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334" t="str">
        <f t="shared" si="2623"/>
        <v>-</v>
      </c>
      <c r="AH2798" s="209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334" t="str">
        <f t="shared" si="2625"/>
        <v>-</v>
      </c>
      <c r="AM2798" s="209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334" t="str">
        <f t="shared" si="2627"/>
        <v>-</v>
      </c>
      <c r="AR2798" s="209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335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335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335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335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335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335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197" t="s">
        <v>2807</v>
      </c>
      <c r="C2799" s="260"/>
      <c r="D2799" s="260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28"/>
      <c r="M2799" s="129"/>
      <c r="N2799" s="130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39" t="str">
        <f t="shared" si="2621"/>
        <v>-</v>
      </c>
      <c r="S2799" s="209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28" t="str">
        <f t="shared" si="2622"/>
        <v>-</v>
      </c>
      <c r="X2799" s="209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334" t="str">
        <f t="shared" si="2649"/>
        <v>-</v>
      </c>
      <c r="AC2799" s="209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334" t="str">
        <f t="shared" si="2623"/>
        <v>-</v>
      </c>
      <c r="AH2799" s="209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334" t="str">
        <f t="shared" si="2625"/>
        <v>-</v>
      </c>
      <c r="AM2799" s="209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334" t="str">
        <f t="shared" si="2627"/>
        <v>-</v>
      </c>
      <c r="AR2799" s="209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335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335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335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335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335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335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197" t="s">
        <v>2808</v>
      </c>
      <c r="C2800" s="260"/>
      <c r="D2800" s="260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28"/>
      <c r="M2800" s="129"/>
      <c r="N2800" s="130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39" t="str">
        <f t="shared" si="2621"/>
        <v>-</v>
      </c>
      <c r="S2800" s="209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28" t="str">
        <f t="shared" si="2622"/>
        <v>-</v>
      </c>
      <c r="X2800" s="209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334" t="str">
        <f t="shared" si="2649"/>
        <v>-</v>
      </c>
      <c r="AC2800" s="209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334" t="str">
        <f t="shared" si="2623"/>
        <v>-</v>
      </c>
      <c r="AH2800" s="209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334" t="str">
        <f t="shared" si="2625"/>
        <v>-</v>
      </c>
      <c r="AM2800" s="209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334" t="str">
        <f t="shared" si="2627"/>
        <v>-</v>
      </c>
      <c r="AR2800" s="209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335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335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335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335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335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335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197" t="s">
        <v>2809</v>
      </c>
      <c r="C2801" s="260"/>
      <c r="D2801" s="260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28"/>
      <c r="M2801" s="129"/>
      <c r="N2801" s="130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39" t="str">
        <f t="shared" si="2621"/>
        <v>-</v>
      </c>
      <c r="S2801" s="209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28" t="str">
        <f t="shared" si="2622"/>
        <v>-</v>
      </c>
      <c r="X2801" s="209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334" t="str">
        <f t="shared" si="2649"/>
        <v>-</v>
      </c>
      <c r="AC2801" s="209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334" t="str">
        <f t="shared" si="2623"/>
        <v>-</v>
      </c>
      <c r="AH2801" s="209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334" t="str">
        <f t="shared" si="2625"/>
        <v>-</v>
      </c>
      <c r="AM2801" s="209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334" t="str">
        <f t="shared" si="2627"/>
        <v>-</v>
      </c>
      <c r="AR2801" s="209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335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335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335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335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335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335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197" t="s">
        <v>2810</v>
      </c>
      <c r="C2802" s="260"/>
      <c r="D2802" s="260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28"/>
      <c r="M2802" s="129"/>
      <c r="N2802" s="130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39" t="str">
        <f t="shared" si="2621"/>
        <v>-</v>
      </c>
      <c r="S2802" s="209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28" t="str">
        <f t="shared" si="2622"/>
        <v>-</v>
      </c>
      <c r="X2802" s="209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334" t="str">
        <f t="shared" si="2649"/>
        <v>-</v>
      </c>
      <c r="AC2802" s="209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334" t="str">
        <f t="shared" si="2623"/>
        <v>-</v>
      </c>
      <c r="AH2802" s="209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334" t="str">
        <f t="shared" si="2625"/>
        <v>-</v>
      </c>
      <c r="AM2802" s="209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334" t="str">
        <f t="shared" si="2627"/>
        <v>-</v>
      </c>
      <c r="AR2802" s="209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335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335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335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335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335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335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197" t="s">
        <v>2811</v>
      </c>
      <c r="C2803" s="260"/>
      <c r="D2803" s="260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28"/>
      <c r="M2803" s="129"/>
      <c r="N2803" s="130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39" t="str">
        <f t="shared" si="2621"/>
        <v>-</v>
      </c>
      <c r="S2803" s="209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28" t="str">
        <f t="shared" si="2622"/>
        <v>-</v>
      </c>
      <c r="X2803" s="209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334" t="str">
        <f t="shared" si="2649"/>
        <v>-</v>
      </c>
      <c r="AC2803" s="209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334" t="str">
        <f t="shared" si="2623"/>
        <v>-</v>
      </c>
      <c r="AH2803" s="209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334" t="str">
        <f t="shared" si="2625"/>
        <v>-</v>
      </c>
      <c r="AM2803" s="209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334" t="str">
        <f t="shared" si="2627"/>
        <v>-</v>
      </c>
      <c r="AR2803" s="209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335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335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335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335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335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335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197" t="s">
        <v>2812</v>
      </c>
      <c r="C2804" s="260"/>
      <c r="D2804" s="260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28"/>
      <c r="M2804" s="129"/>
      <c r="N2804" s="130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39" t="str">
        <f t="shared" si="2621"/>
        <v>-</v>
      </c>
      <c r="S2804" s="209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28" t="str">
        <f t="shared" si="2622"/>
        <v>-</v>
      </c>
      <c r="X2804" s="209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334" t="str">
        <f t="shared" si="2649"/>
        <v>-</v>
      </c>
      <c r="AC2804" s="209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334" t="str">
        <f t="shared" si="2623"/>
        <v>-</v>
      </c>
      <c r="AH2804" s="209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334" t="str">
        <f t="shared" si="2625"/>
        <v>-</v>
      </c>
      <c r="AM2804" s="209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334" t="str">
        <f t="shared" si="2627"/>
        <v>-</v>
      </c>
      <c r="AR2804" s="209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335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335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335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335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335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335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197" t="s">
        <v>2813</v>
      </c>
      <c r="C2805" s="260"/>
      <c r="D2805" s="260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28"/>
      <c r="M2805" s="129"/>
      <c r="N2805" s="130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39" t="str">
        <f t="shared" si="2621"/>
        <v>-</v>
      </c>
      <c r="S2805" s="209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28" t="str">
        <f t="shared" si="2622"/>
        <v>-</v>
      </c>
      <c r="X2805" s="209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334" t="str">
        <f t="shared" si="2649"/>
        <v>-</v>
      </c>
      <c r="AC2805" s="209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334" t="str">
        <f t="shared" si="2623"/>
        <v>-</v>
      </c>
      <c r="AH2805" s="209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334" t="str">
        <f t="shared" si="2625"/>
        <v>-</v>
      </c>
      <c r="AM2805" s="209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334" t="str">
        <f t="shared" si="2627"/>
        <v>-</v>
      </c>
      <c r="AR2805" s="209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335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335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335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335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335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335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197" t="s">
        <v>2814</v>
      </c>
      <c r="C2806" s="260"/>
      <c r="D2806" s="260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28"/>
      <c r="M2806" s="129"/>
      <c r="N2806" s="130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39" t="str">
        <f t="shared" si="2621"/>
        <v>-</v>
      </c>
      <c r="S2806" s="209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28" t="str">
        <f t="shared" si="2622"/>
        <v>-</v>
      </c>
      <c r="X2806" s="209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334" t="str">
        <f t="shared" si="2649"/>
        <v>-</v>
      </c>
      <c r="AC2806" s="209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334" t="str">
        <f t="shared" si="2623"/>
        <v>-</v>
      </c>
      <c r="AH2806" s="209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334" t="str">
        <f t="shared" si="2625"/>
        <v>-</v>
      </c>
      <c r="AM2806" s="209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334" t="str">
        <f t="shared" si="2627"/>
        <v>-</v>
      </c>
      <c r="AR2806" s="209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335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335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335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335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335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335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197" t="s">
        <v>2815</v>
      </c>
      <c r="C2807" s="260"/>
      <c r="D2807" s="260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28"/>
      <c r="M2807" s="129"/>
      <c r="N2807" s="130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39" t="str">
        <f t="shared" si="2621"/>
        <v>-</v>
      </c>
      <c r="S2807" s="209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28" t="str">
        <f t="shared" si="2622"/>
        <v>-</v>
      </c>
      <c r="X2807" s="209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334" t="str">
        <f t="shared" si="2649"/>
        <v>-</v>
      </c>
      <c r="AC2807" s="209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334" t="str">
        <f t="shared" si="2623"/>
        <v>-</v>
      </c>
      <c r="AH2807" s="209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334" t="str">
        <f t="shared" si="2625"/>
        <v>-</v>
      </c>
      <c r="AM2807" s="209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334" t="str">
        <f t="shared" si="2627"/>
        <v>-</v>
      </c>
      <c r="AR2807" s="209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335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335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335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335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335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335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197" t="s">
        <v>2816</v>
      </c>
      <c r="C2808" s="260"/>
      <c r="D2808" s="260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28"/>
      <c r="M2808" s="129"/>
      <c r="N2808" s="130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39" t="str">
        <f t="shared" si="2621"/>
        <v>-</v>
      </c>
      <c r="S2808" s="209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28" t="str">
        <f t="shared" si="2622"/>
        <v>-</v>
      </c>
      <c r="X2808" s="209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334" t="str">
        <f t="shared" si="2649"/>
        <v>-</v>
      </c>
      <c r="AC2808" s="209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334" t="str">
        <f t="shared" si="2623"/>
        <v>-</v>
      </c>
      <c r="AH2808" s="209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334" t="str">
        <f t="shared" si="2625"/>
        <v>-</v>
      </c>
      <c r="AM2808" s="209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334" t="str">
        <f t="shared" si="2627"/>
        <v>-</v>
      </c>
      <c r="AR2808" s="209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335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335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335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335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335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335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197" t="s">
        <v>2817</v>
      </c>
      <c r="C2809" s="260"/>
      <c r="D2809" s="260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28"/>
      <c r="M2809" s="129"/>
      <c r="N2809" s="130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39" t="str">
        <f t="shared" si="2621"/>
        <v>-</v>
      </c>
      <c r="S2809" s="209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28" t="str">
        <f t="shared" si="2622"/>
        <v>-</v>
      </c>
      <c r="X2809" s="209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334" t="str">
        <f t="shared" si="2649"/>
        <v>-</v>
      </c>
      <c r="AC2809" s="209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334" t="str">
        <f t="shared" si="2623"/>
        <v>-</v>
      </c>
      <c r="AH2809" s="209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334" t="str">
        <f t="shared" si="2625"/>
        <v>-</v>
      </c>
      <c r="AM2809" s="209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334" t="str">
        <f t="shared" si="2627"/>
        <v>-</v>
      </c>
      <c r="AR2809" s="209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335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335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335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335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335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335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197" t="s">
        <v>2818</v>
      </c>
      <c r="C2810" s="260"/>
      <c r="D2810" s="260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28"/>
      <c r="M2810" s="129"/>
      <c r="N2810" s="130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39" t="str">
        <f t="shared" si="2621"/>
        <v>-</v>
      </c>
      <c r="S2810" s="209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28" t="str">
        <f t="shared" si="2622"/>
        <v>-</v>
      </c>
      <c r="X2810" s="209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334" t="str">
        <f t="shared" si="2649"/>
        <v>-</v>
      </c>
      <c r="AC2810" s="209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334" t="str">
        <f t="shared" si="2623"/>
        <v>-</v>
      </c>
      <c r="AH2810" s="209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334" t="str">
        <f t="shared" si="2625"/>
        <v>-</v>
      </c>
      <c r="AM2810" s="209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334" t="str">
        <f t="shared" si="2627"/>
        <v>-</v>
      </c>
      <c r="AR2810" s="209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335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335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335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335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335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335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197" t="s">
        <v>2819</v>
      </c>
      <c r="C2811" s="260"/>
      <c r="D2811" s="260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28"/>
      <c r="M2811" s="129"/>
      <c r="N2811" s="130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39" t="str">
        <f t="shared" si="2621"/>
        <v>-</v>
      </c>
      <c r="S2811" s="209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28" t="str">
        <f t="shared" si="2622"/>
        <v>-</v>
      </c>
      <c r="X2811" s="209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334" t="str">
        <f t="shared" si="2649"/>
        <v>-</v>
      </c>
      <c r="AC2811" s="209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334" t="str">
        <f t="shared" si="2623"/>
        <v>-</v>
      </c>
      <c r="AH2811" s="209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334" t="str">
        <f t="shared" si="2625"/>
        <v>-</v>
      </c>
      <c r="AM2811" s="209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334" t="str">
        <f t="shared" si="2627"/>
        <v>-</v>
      </c>
      <c r="AR2811" s="209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335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335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335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335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335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335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197" t="s">
        <v>2820</v>
      </c>
      <c r="C2812" s="260"/>
      <c r="D2812" s="260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28"/>
      <c r="M2812" s="129"/>
      <c r="N2812" s="130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39" t="str">
        <f t="shared" si="2621"/>
        <v>-</v>
      </c>
      <c r="S2812" s="209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28" t="str">
        <f t="shared" si="2622"/>
        <v>-</v>
      </c>
      <c r="X2812" s="209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334" t="str">
        <f t="shared" si="2649"/>
        <v>-</v>
      </c>
      <c r="AC2812" s="209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334" t="str">
        <f t="shared" si="2623"/>
        <v>-</v>
      </c>
      <c r="AH2812" s="209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334" t="str">
        <f t="shared" si="2625"/>
        <v>-</v>
      </c>
      <c r="AM2812" s="209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334" t="str">
        <f t="shared" si="2627"/>
        <v>-</v>
      </c>
      <c r="AR2812" s="209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335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335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335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335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335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335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197" t="s">
        <v>2821</v>
      </c>
      <c r="C2813" s="260"/>
      <c r="D2813" s="260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28"/>
      <c r="M2813" s="129"/>
      <c r="N2813" s="130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39" t="str">
        <f t="shared" si="2621"/>
        <v>-</v>
      </c>
      <c r="S2813" s="209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28" t="str">
        <f t="shared" si="2622"/>
        <v>-</v>
      </c>
      <c r="X2813" s="209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334" t="str">
        <f t="shared" si="2649"/>
        <v>-</v>
      </c>
      <c r="AC2813" s="209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334" t="str">
        <f t="shared" si="2623"/>
        <v>-</v>
      </c>
      <c r="AH2813" s="209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334" t="str">
        <f t="shared" si="2625"/>
        <v>-</v>
      </c>
      <c r="AM2813" s="209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334" t="str">
        <f t="shared" si="2627"/>
        <v>-</v>
      </c>
      <c r="AR2813" s="209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335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335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335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335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335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335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197" t="s">
        <v>2822</v>
      </c>
      <c r="C2814" s="260"/>
      <c r="D2814" s="260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28"/>
      <c r="M2814" s="129"/>
      <c r="N2814" s="130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39" t="str">
        <f t="shared" si="2621"/>
        <v>-</v>
      </c>
      <c r="S2814" s="209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28" t="str">
        <f t="shared" si="2622"/>
        <v>-</v>
      </c>
      <c r="X2814" s="209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334" t="str">
        <f t="shared" si="2649"/>
        <v>-</v>
      </c>
      <c r="AC2814" s="209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334" t="str">
        <f t="shared" si="2623"/>
        <v>-</v>
      </c>
      <c r="AH2814" s="209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334" t="str">
        <f t="shared" si="2625"/>
        <v>-</v>
      </c>
      <c r="AM2814" s="209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334" t="str">
        <f t="shared" si="2627"/>
        <v>-</v>
      </c>
      <c r="AR2814" s="209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335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335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335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335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335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335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197" t="s">
        <v>2823</v>
      </c>
      <c r="C2815" s="260"/>
      <c r="D2815" s="260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28"/>
      <c r="M2815" s="129"/>
      <c r="N2815" s="130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39" t="str">
        <f t="shared" si="2621"/>
        <v>-</v>
      </c>
      <c r="S2815" s="209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28" t="str">
        <f t="shared" si="2622"/>
        <v>-</v>
      </c>
      <c r="X2815" s="209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334" t="str">
        <f t="shared" si="2649"/>
        <v>-</v>
      </c>
      <c r="AC2815" s="209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334" t="str">
        <f t="shared" si="2623"/>
        <v>-</v>
      </c>
      <c r="AH2815" s="209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334" t="str">
        <f t="shared" si="2625"/>
        <v>-</v>
      </c>
      <c r="AM2815" s="209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334" t="str">
        <f t="shared" si="2627"/>
        <v>-</v>
      </c>
      <c r="AR2815" s="209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335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335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335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335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335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335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197" t="s">
        <v>2824</v>
      </c>
      <c r="C2816" s="260"/>
      <c r="D2816" s="260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28"/>
      <c r="M2816" s="129"/>
      <c r="N2816" s="130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39" t="str">
        <f t="shared" si="2621"/>
        <v>-</v>
      </c>
      <c r="S2816" s="209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28" t="str">
        <f t="shared" si="2622"/>
        <v>-</v>
      </c>
      <c r="X2816" s="209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334" t="str">
        <f t="shared" si="2649"/>
        <v>-</v>
      </c>
      <c r="AC2816" s="209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334" t="str">
        <f t="shared" si="2623"/>
        <v>-</v>
      </c>
      <c r="AH2816" s="209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334" t="str">
        <f t="shared" si="2625"/>
        <v>-</v>
      </c>
      <c r="AM2816" s="209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334" t="str">
        <f t="shared" si="2627"/>
        <v>-</v>
      </c>
      <c r="AR2816" s="209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335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335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335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335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335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335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197" t="s">
        <v>2825</v>
      </c>
      <c r="C2817" s="260"/>
      <c r="D2817" s="260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28"/>
      <c r="M2817" s="129"/>
      <c r="N2817" s="130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39" t="str">
        <f t="shared" si="2621"/>
        <v>-</v>
      </c>
      <c r="S2817" s="209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28" t="str">
        <f t="shared" si="2622"/>
        <v>-</v>
      </c>
      <c r="X2817" s="209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334" t="str">
        <f t="shared" si="2649"/>
        <v>-</v>
      </c>
      <c r="AC2817" s="209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334" t="str">
        <f t="shared" si="2623"/>
        <v>-</v>
      </c>
      <c r="AH2817" s="209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334" t="str">
        <f t="shared" si="2625"/>
        <v>-</v>
      </c>
      <c r="AM2817" s="209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334" t="str">
        <f t="shared" si="2627"/>
        <v>-</v>
      </c>
      <c r="AR2817" s="209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335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335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335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335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335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335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197" t="s">
        <v>2826</v>
      </c>
      <c r="C2818" s="260"/>
      <c r="D2818" s="260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28"/>
      <c r="M2818" s="129"/>
      <c r="N2818" s="130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39" t="str">
        <f t="shared" si="2621"/>
        <v>-</v>
      </c>
      <c r="S2818" s="209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28" t="str">
        <f t="shared" si="2622"/>
        <v>-</v>
      </c>
      <c r="X2818" s="209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334" t="str">
        <f t="shared" si="2649"/>
        <v>-</v>
      </c>
      <c r="AC2818" s="209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334" t="str">
        <f t="shared" si="2623"/>
        <v>-</v>
      </c>
      <c r="AH2818" s="209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334" t="str">
        <f t="shared" si="2625"/>
        <v>-</v>
      </c>
      <c r="AM2818" s="209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334" t="str">
        <f t="shared" si="2627"/>
        <v>-</v>
      </c>
      <c r="AR2818" s="209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335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335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335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335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335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335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197" t="s">
        <v>2827</v>
      </c>
      <c r="C2819" s="260"/>
      <c r="D2819" s="260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28"/>
      <c r="M2819" s="129"/>
      <c r="N2819" s="130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39" t="str">
        <f t="shared" si="2621"/>
        <v>-</v>
      </c>
      <c r="S2819" s="209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28" t="str">
        <f t="shared" si="2622"/>
        <v>-</v>
      </c>
      <c r="X2819" s="209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334" t="str">
        <f t="shared" si="2649"/>
        <v>-</v>
      </c>
      <c r="AC2819" s="209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334" t="str">
        <f t="shared" si="2623"/>
        <v>-</v>
      </c>
      <c r="AH2819" s="209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334" t="str">
        <f t="shared" si="2625"/>
        <v>-</v>
      </c>
      <c r="AM2819" s="209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334" t="str">
        <f t="shared" si="2627"/>
        <v>-</v>
      </c>
      <c r="AR2819" s="209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335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335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335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335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335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335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197" t="s">
        <v>2828</v>
      </c>
      <c r="C2820" s="260"/>
      <c r="D2820" s="260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28"/>
      <c r="M2820" s="129"/>
      <c r="N2820" s="130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39" t="str">
        <f t="shared" si="2621"/>
        <v>-</v>
      </c>
      <c r="S2820" s="209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28" t="str">
        <f t="shared" si="2622"/>
        <v>-</v>
      </c>
      <c r="X2820" s="209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334" t="str">
        <f t="shared" si="2649"/>
        <v>-</v>
      </c>
      <c r="AC2820" s="209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334" t="str">
        <f t="shared" si="2623"/>
        <v>-</v>
      </c>
      <c r="AH2820" s="209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334" t="str">
        <f t="shared" si="2625"/>
        <v>-</v>
      </c>
      <c r="AM2820" s="209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334" t="str">
        <f t="shared" si="2627"/>
        <v>-</v>
      </c>
      <c r="AR2820" s="209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335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335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335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335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335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335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197" t="s">
        <v>2829</v>
      </c>
      <c r="C2821" s="260"/>
      <c r="D2821" s="260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28"/>
      <c r="M2821" s="129"/>
      <c r="N2821" s="130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39" t="str">
        <f t="shared" si="2621"/>
        <v>-</v>
      </c>
      <c r="S2821" s="209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28" t="str">
        <f t="shared" si="2622"/>
        <v>-</v>
      </c>
      <c r="X2821" s="209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334" t="str">
        <f t="shared" si="2649"/>
        <v>-</v>
      </c>
      <c r="AC2821" s="209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334" t="str">
        <f t="shared" si="2623"/>
        <v>-</v>
      </c>
      <c r="AH2821" s="209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334" t="str">
        <f t="shared" si="2625"/>
        <v>-</v>
      </c>
      <c r="AM2821" s="209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334" t="str">
        <f t="shared" si="2627"/>
        <v>-</v>
      </c>
      <c r="AR2821" s="209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335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335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335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335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335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335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197" t="s">
        <v>2830</v>
      </c>
      <c r="C2822" s="260"/>
      <c r="D2822" s="260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28"/>
      <c r="M2822" s="129"/>
      <c r="N2822" s="130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39" t="str">
        <f t="shared" si="2621"/>
        <v>-</v>
      </c>
      <c r="S2822" s="209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28" t="str">
        <f t="shared" si="2622"/>
        <v>-</v>
      </c>
      <c r="X2822" s="209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334" t="str">
        <f t="shared" si="2649"/>
        <v>-</v>
      </c>
      <c r="AC2822" s="209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334" t="str">
        <f t="shared" si="2623"/>
        <v>-</v>
      </c>
      <c r="AH2822" s="209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334" t="str">
        <f t="shared" si="2625"/>
        <v>-</v>
      </c>
      <c r="AM2822" s="209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334" t="str">
        <f t="shared" si="2627"/>
        <v>-</v>
      </c>
      <c r="AR2822" s="209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335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335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335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335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335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335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197" t="s">
        <v>2831</v>
      </c>
      <c r="C2823" s="260"/>
      <c r="D2823" s="260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28"/>
      <c r="M2823" s="129"/>
      <c r="N2823" s="130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39" t="str">
        <f t="shared" si="2621"/>
        <v>-</v>
      </c>
      <c r="S2823" s="209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28" t="str">
        <f t="shared" si="2622"/>
        <v>-</v>
      </c>
      <c r="X2823" s="209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334" t="str">
        <f t="shared" si="2649"/>
        <v>-</v>
      </c>
      <c r="AC2823" s="209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334" t="str">
        <f t="shared" si="2623"/>
        <v>-</v>
      </c>
      <c r="AH2823" s="209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334" t="str">
        <f t="shared" si="2625"/>
        <v>-</v>
      </c>
      <c r="AM2823" s="209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334" t="str">
        <f t="shared" si="2627"/>
        <v>-</v>
      </c>
      <c r="AR2823" s="209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335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335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335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335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335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335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197" t="s">
        <v>2832</v>
      </c>
      <c r="C2824" s="260"/>
      <c r="D2824" s="260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28"/>
      <c r="M2824" s="129"/>
      <c r="N2824" s="130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39" t="str">
        <f t="shared" si="2621"/>
        <v>-</v>
      </c>
      <c r="S2824" s="209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28" t="str">
        <f t="shared" si="2622"/>
        <v>-</v>
      </c>
      <c r="X2824" s="209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334" t="str">
        <f t="shared" si="2649"/>
        <v>-</v>
      </c>
      <c r="AC2824" s="209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334" t="str">
        <f t="shared" si="2623"/>
        <v>-</v>
      </c>
      <c r="AH2824" s="209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334" t="str">
        <f t="shared" si="2625"/>
        <v>-</v>
      </c>
      <c r="AM2824" s="209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334" t="str">
        <f t="shared" si="2627"/>
        <v>-</v>
      </c>
      <c r="AR2824" s="209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335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335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335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335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335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335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197" t="s">
        <v>2833</v>
      </c>
      <c r="C2825" s="260"/>
      <c r="D2825" s="260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28"/>
      <c r="M2825" s="129"/>
      <c r="N2825" s="130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39" t="str">
        <f t="shared" si="2621"/>
        <v>-</v>
      </c>
      <c r="S2825" s="209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28" t="str">
        <f t="shared" si="2622"/>
        <v>-</v>
      </c>
      <c r="X2825" s="209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334" t="str">
        <f t="shared" si="2649"/>
        <v>-</v>
      </c>
      <c r="AC2825" s="209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334" t="str">
        <f t="shared" si="2623"/>
        <v>-</v>
      </c>
      <c r="AH2825" s="209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334" t="str">
        <f t="shared" si="2625"/>
        <v>-</v>
      </c>
      <c r="AM2825" s="209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334" t="str">
        <f t="shared" si="2627"/>
        <v>-</v>
      </c>
      <c r="AR2825" s="209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335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335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335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335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335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335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197" t="s">
        <v>2834</v>
      </c>
      <c r="C2826" s="260"/>
      <c r="D2826" s="260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28"/>
      <c r="M2826" s="129"/>
      <c r="N2826" s="130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39" t="str">
        <f t="shared" si="2621"/>
        <v>-</v>
      </c>
      <c r="S2826" s="209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28" t="str">
        <f t="shared" si="2622"/>
        <v>-</v>
      </c>
      <c r="X2826" s="209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334" t="str">
        <f t="shared" si="2649"/>
        <v>-</v>
      </c>
      <c r="AC2826" s="209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334" t="str">
        <f t="shared" si="2623"/>
        <v>-</v>
      </c>
      <c r="AH2826" s="209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334" t="str">
        <f t="shared" si="2625"/>
        <v>-</v>
      </c>
      <c r="AM2826" s="209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334" t="str">
        <f t="shared" si="2627"/>
        <v>-</v>
      </c>
      <c r="AR2826" s="209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335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335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335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335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335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335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197" t="s">
        <v>2835</v>
      </c>
      <c r="C2827" s="260"/>
      <c r="D2827" s="260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28"/>
      <c r="M2827" s="129"/>
      <c r="N2827" s="130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39" t="str">
        <f t="shared" si="2621"/>
        <v>-</v>
      </c>
      <c r="S2827" s="209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28" t="str">
        <f t="shared" si="2622"/>
        <v>-</v>
      </c>
      <c r="X2827" s="209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334" t="str">
        <f t="shared" si="2649"/>
        <v>-</v>
      </c>
      <c r="AC2827" s="209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334" t="str">
        <f t="shared" si="2623"/>
        <v>-</v>
      </c>
      <c r="AH2827" s="209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334" t="str">
        <f t="shared" si="2625"/>
        <v>-</v>
      </c>
      <c r="AM2827" s="209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334" t="str">
        <f t="shared" si="2627"/>
        <v>-</v>
      </c>
      <c r="AR2827" s="209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335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335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335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335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335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335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197" t="s">
        <v>2836</v>
      </c>
      <c r="C2828" s="260"/>
      <c r="D2828" s="260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28"/>
      <c r="M2828" s="129"/>
      <c r="N2828" s="130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39" t="str">
        <f t="shared" si="2621"/>
        <v>-</v>
      </c>
      <c r="S2828" s="209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28" t="str">
        <f t="shared" si="2622"/>
        <v>-</v>
      </c>
      <c r="X2828" s="209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334" t="str">
        <f t="shared" si="2649"/>
        <v>-</v>
      </c>
      <c r="AC2828" s="209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334" t="str">
        <f t="shared" si="2623"/>
        <v>-</v>
      </c>
      <c r="AH2828" s="209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334" t="str">
        <f t="shared" si="2625"/>
        <v>-</v>
      </c>
      <c r="AM2828" s="209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334" t="str">
        <f t="shared" si="2627"/>
        <v>-</v>
      </c>
      <c r="AR2828" s="209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335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335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335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335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335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335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197" t="s">
        <v>2837</v>
      </c>
      <c r="C2829" s="260"/>
      <c r="D2829" s="260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28"/>
      <c r="M2829" s="129"/>
      <c r="N2829" s="130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39" t="str">
        <f t="shared" si="2621"/>
        <v>-</v>
      </c>
      <c r="S2829" s="209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28" t="str">
        <f t="shared" si="2622"/>
        <v>-</v>
      </c>
      <c r="X2829" s="209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334" t="str">
        <f t="shared" si="2649"/>
        <v>-</v>
      </c>
      <c r="AC2829" s="209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334" t="str">
        <f t="shared" si="2623"/>
        <v>-</v>
      </c>
      <c r="AH2829" s="209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334" t="str">
        <f t="shared" si="2625"/>
        <v>-</v>
      </c>
      <c r="AM2829" s="209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334" t="str">
        <f t="shared" si="2627"/>
        <v>-</v>
      </c>
      <c r="AR2829" s="209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335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335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335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335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335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335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197" t="s">
        <v>2838</v>
      </c>
      <c r="C2830" s="260"/>
      <c r="D2830" s="260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28"/>
      <c r="M2830" s="129"/>
      <c r="N2830" s="130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39" t="str">
        <f t="shared" si="2621"/>
        <v>-</v>
      </c>
      <c r="S2830" s="209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28" t="str">
        <f t="shared" si="2622"/>
        <v>-</v>
      </c>
      <c r="X2830" s="209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334" t="str">
        <f t="shared" si="2649"/>
        <v>-</v>
      </c>
      <c r="AC2830" s="209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334" t="str">
        <f t="shared" si="2623"/>
        <v>-</v>
      </c>
      <c r="AH2830" s="209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334" t="str">
        <f t="shared" si="2625"/>
        <v>-</v>
      </c>
      <c r="AM2830" s="209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334" t="str">
        <f t="shared" si="2627"/>
        <v>-</v>
      </c>
      <c r="AR2830" s="209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335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335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335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335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335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335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197" t="s">
        <v>2839</v>
      </c>
      <c r="C2831" s="260"/>
      <c r="D2831" s="260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28"/>
      <c r="M2831" s="129"/>
      <c r="N2831" s="130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39" t="str">
        <f t="shared" si="2621"/>
        <v>-</v>
      </c>
      <c r="S2831" s="209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28" t="str">
        <f t="shared" si="2622"/>
        <v>-</v>
      </c>
      <c r="X2831" s="209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334" t="str">
        <f t="shared" si="2649"/>
        <v>-</v>
      </c>
      <c r="AC2831" s="209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334" t="str">
        <f t="shared" si="2623"/>
        <v>-</v>
      </c>
      <c r="AH2831" s="209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334" t="str">
        <f t="shared" si="2625"/>
        <v>-</v>
      </c>
      <c r="AM2831" s="209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334" t="str">
        <f t="shared" si="2627"/>
        <v>-</v>
      </c>
      <c r="AR2831" s="209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335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335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335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335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335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335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197" t="s">
        <v>2840</v>
      </c>
      <c r="C2832" s="260"/>
      <c r="D2832" s="260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28"/>
      <c r="M2832" s="129"/>
      <c r="N2832" s="130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39" t="str">
        <f t="shared" si="2621"/>
        <v>-</v>
      </c>
      <c r="S2832" s="209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28" t="str">
        <f t="shared" si="2622"/>
        <v>-</v>
      </c>
      <c r="X2832" s="209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334" t="str">
        <f t="shared" si="2649"/>
        <v>-</v>
      </c>
      <c r="AC2832" s="209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334" t="str">
        <f t="shared" si="2623"/>
        <v>-</v>
      </c>
      <c r="AH2832" s="209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334" t="str">
        <f t="shared" si="2625"/>
        <v>-</v>
      </c>
      <c r="AM2832" s="209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334" t="str">
        <f t="shared" si="2627"/>
        <v>-</v>
      </c>
      <c r="AR2832" s="209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335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335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335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335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335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335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197" t="s">
        <v>2841</v>
      </c>
      <c r="C2833" s="260"/>
      <c r="D2833" s="260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28"/>
      <c r="M2833" s="129"/>
      <c r="N2833" s="130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39" t="str">
        <f t="shared" si="2621"/>
        <v>-</v>
      </c>
      <c r="S2833" s="209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28" t="str">
        <f t="shared" si="2622"/>
        <v>-</v>
      </c>
      <c r="X2833" s="209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334" t="str">
        <f t="shared" si="2649"/>
        <v>-</v>
      </c>
      <c r="AC2833" s="209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334" t="str">
        <f t="shared" si="2623"/>
        <v>-</v>
      </c>
      <c r="AH2833" s="209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334" t="str">
        <f t="shared" si="2625"/>
        <v>-</v>
      </c>
      <c r="AM2833" s="209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334" t="str">
        <f t="shared" si="2627"/>
        <v>-</v>
      </c>
      <c r="AR2833" s="209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335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335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335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335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335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335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197" t="s">
        <v>2842</v>
      </c>
      <c r="C2834" s="260"/>
      <c r="D2834" s="260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28"/>
      <c r="M2834" s="129"/>
      <c r="N2834" s="130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39" t="str">
        <f t="shared" si="2621"/>
        <v>-</v>
      </c>
      <c r="S2834" s="209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28" t="str">
        <f t="shared" si="2622"/>
        <v>-</v>
      </c>
      <c r="X2834" s="209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334" t="str">
        <f t="shared" si="2649"/>
        <v>-</v>
      </c>
      <c r="AC2834" s="209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334" t="str">
        <f t="shared" si="2623"/>
        <v>-</v>
      </c>
      <c r="AH2834" s="209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334" t="str">
        <f t="shared" si="2625"/>
        <v>-</v>
      </c>
      <c r="AM2834" s="209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334" t="str">
        <f t="shared" si="2627"/>
        <v>-</v>
      </c>
      <c r="AR2834" s="209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335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335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335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335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335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335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197" t="s">
        <v>2843</v>
      </c>
      <c r="C2835" s="260"/>
      <c r="D2835" s="260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28"/>
      <c r="M2835" s="129"/>
      <c r="N2835" s="130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39" t="str">
        <f t="shared" si="2621"/>
        <v>-</v>
      </c>
      <c r="S2835" s="209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28" t="str">
        <f t="shared" si="2622"/>
        <v>-</v>
      </c>
      <c r="X2835" s="209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334" t="str">
        <f t="shared" si="2649"/>
        <v>-</v>
      </c>
      <c r="AC2835" s="209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334" t="str">
        <f t="shared" si="2623"/>
        <v>-</v>
      </c>
      <c r="AH2835" s="209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334" t="str">
        <f t="shared" si="2625"/>
        <v>-</v>
      </c>
      <c r="AM2835" s="209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334" t="str">
        <f t="shared" si="2627"/>
        <v>-</v>
      </c>
      <c r="AR2835" s="209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335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335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335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335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335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335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197" t="s">
        <v>2844</v>
      </c>
      <c r="C2836" s="260"/>
      <c r="D2836" s="260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28"/>
      <c r="M2836" s="129"/>
      <c r="N2836" s="130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39" t="str">
        <f t="shared" si="2621"/>
        <v>-</v>
      </c>
      <c r="S2836" s="209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28" t="str">
        <f t="shared" si="2622"/>
        <v>-</v>
      </c>
      <c r="X2836" s="209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334" t="str">
        <f t="shared" si="2649"/>
        <v>-</v>
      </c>
      <c r="AC2836" s="209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334" t="str">
        <f t="shared" si="2623"/>
        <v>-</v>
      </c>
      <c r="AH2836" s="209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334" t="str">
        <f t="shared" si="2625"/>
        <v>-</v>
      </c>
      <c r="AM2836" s="209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334" t="str">
        <f t="shared" si="2627"/>
        <v>-</v>
      </c>
      <c r="AR2836" s="209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335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335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335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335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335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335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197" t="s">
        <v>2845</v>
      </c>
      <c r="C2837" s="260"/>
      <c r="D2837" s="260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28"/>
      <c r="M2837" s="129"/>
      <c r="N2837" s="130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39" t="str">
        <f t="shared" si="2621"/>
        <v>-</v>
      </c>
      <c r="S2837" s="209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28" t="str">
        <f t="shared" si="2622"/>
        <v>-</v>
      </c>
      <c r="X2837" s="209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334" t="str">
        <f t="shared" si="2649"/>
        <v>-</v>
      </c>
      <c r="AC2837" s="209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334" t="str">
        <f t="shared" si="2623"/>
        <v>-</v>
      </c>
      <c r="AH2837" s="209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334" t="str">
        <f t="shared" si="2625"/>
        <v>-</v>
      </c>
      <c r="AM2837" s="209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334" t="str">
        <f t="shared" si="2627"/>
        <v>-</v>
      </c>
      <c r="AR2837" s="209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335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335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335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335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335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335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197" t="s">
        <v>2846</v>
      </c>
      <c r="C2838" s="260"/>
      <c r="D2838" s="260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28"/>
      <c r="M2838" s="129"/>
      <c r="N2838" s="130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39" t="str">
        <f t="shared" si="2621"/>
        <v>-</v>
      </c>
      <c r="S2838" s="209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28" t="str">
        <f t="shared" si="2622"/>
        <v>-</v>
      </c>
      <c r="X2838" s="209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334" t="str">
        <f t="shared" si="2649"/>
        <v>-</v>
      </c>
      <c r="AC2838" s="209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334" t="str">
        <f t="shared" si="2623"/>
        <v>-</v>
      </c>
      <c r="AH2838" s="209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334" t="str">
        <f t="shared" si="2625"/>
        <v>-</v>
      </c>
      <c r="AM2838" s="209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334" t="str">
        <f t="shared" si="2627"/>
        <v>-</v>
      </c>
      <c r="AR2838" s="209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335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335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335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335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335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335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197" t="s">
        <v>2847</v>
      </c>
      <c r="C2839" s="260"/>
      <c r="D2839" s="260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28"/>
      <c r="M2839" s="129"/>
      <c r="N2839" s="130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39" t="str">
        <f t="shared" si="2621"/>
        <v>-</v>
      </c>
      <c r="S2839" s="209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28" t="str">
        <f t="shared" si="2622"/>
        <v>-</v>
      </c>
      <c r="X2839" s="209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334" t="str">
        <f t="shared" si="2649"/>
        <v>-</v>
      </c>
      <c r="AC2839" s="209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334" t="str">
        <f t="shared" si="2623"/>
        <v>-</v>
      </c>
      <c r="AH2839" s="209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334" t="str">
        <f t="shared" si="2625"/>
        <v>-</v>
      </c>
      <c r="AM2839" s="209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334" t="str">
        <f t="shared" si="2627"/>
        <v>-</v>
      </c>
      <c r="AR2839" s="209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335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335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335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335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335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335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197" t="s">
        <v>2848</v>
      </c>
      <c r="C2840" s="260"/>
      <c r="D2840" s="260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28"/>
      <c r="M2840" s="129"/>
      <c r="N2840" s="130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39" t="str">
        <f t="shared" si="2621"/>
        <v>-</v>
      </c>
      <c r="S2840" s="209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28" t="str">
        <f t="shared" si="2622"/>
        <v>-</v>
      </c>
      <c r="X2840" s="209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334" t="str">
        <f t="shared" si="2649"/>
        <v>-</v>
      </c>
      <c r="AC2840" s="209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334" t="str">
        <f t="shared" si="2623"/>
        <v>-</v>
      </c>
      <c r="AH2840" s="209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334" t="str">
        <f t="shared" si="2625"/>
        <v>-</v>
      </c>
      <c r="AM2840" s="209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334" t="str">
        <f t="shared" si="2627"/>
        <v>-</v>
      </c>
      <c r="AR2840" s="209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335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335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335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335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335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335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197" t="s">
        <v>2849</v>
      </c>
      <c r="C2841" s="260"/>
      <c r="D2841" s="260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28"/>
      <c r="M2841" s="129"/>
      <c r="N2841" s="130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39" t="str">
        <f t="shared" si="2621"/>
        <v>-</v>
      </c>
      <c r="S2841" s="209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28" t="str">
        <f t="shared" si="2622"/>
        <v>-</v>
      </c>
      <c r="X2841" s="209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334" t="str">
        <f t="shared" si="2649"/>
        <v>-</v>
      </c>
      <c r="AC2841" s="209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334" t="str">
        <f t="shared" si="2623"/>
        <v>-</v>
      </c>
      <c r="AH2841" s="209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334" t="str">
        <f t="shared" si="2625"/>
        <v>-</v>
      </c>
      <c r="AM2841" s="209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334" t="str">
        <f t="shared" si="2627"/>
        <v>-</v>
      </c>
      <c r="AR2841" s="209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335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335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335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335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335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335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197" t="s">
        <v>2850</v>
      </c>
      <c r="C2842" s="260"/>
      <c r="D2842" s="260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28"/>
      <c r="M2842" s="129"/>
      <c r="N2842" s="130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39" t="str">
        <f t="shared" si="2621"/>
        <v>-</v>
      </c>
      <c r="S2842" s="209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28" t="str">
        <f t="shared" si="2622"/>
        <v>-</v>
      </c>
      <c r="X2842" s="209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334" t="str">
        <f t="shared" si="2649"/>
        <v>-</v>
      </c>
      <c r="AC2842" s="209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334" t="str">
        <f t="shared" si="2623"/>
        <v>-</v>
      </c>
      <c r="AH2842" s="209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334" t="str">
        <f t="shared" si="2625"/>
        <v>-</v>
      </c>
      <c r="AM2842" s="209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334" t="str">
        <f t="shared" si="2627"/>
        <v>-</v>
      </c>
      <c r="AR2842" s="209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335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335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335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335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335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335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197" t="s">
        <v>2851</v>
      </c>
      <c r="C2843" s="260"/>
      <c r="D2843" s="260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28"/>
      <c r="M2843" s="129"/>
      <c r="N2843" s="130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39" t="str">
        <f t="shared" si="2621"/>
        <v>-</v>
      </c>
      <c r="S2843" s="209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28" t="str">
        <f t="shared" si="2622"/>
        <v>-</v>
      </c>
      <c r="X2843" s="209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334" t="str">
        <f t="shared" si="2649"/>
        <v>-</v>
      </c>
      <c r="AC2843" s="209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334" t="str">
        <f t="shared" si="2623"/>
        <v>-</v>
      </c>
      <c r="AH2843" s="209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334" t="str">
        <f t="shared" si="2625"/>
        <v>-</v>
      </c>
      <c r="AM2843" s="209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334" t="str">
        <f t="shared" si="2627"/>
        <v>-</v>
      </c>
      <c r="AR2843" s="209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335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335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335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335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335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335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197" t="s">
        <v>2852</v>
      </c>
      <c r="C2844" s="260"/>
      <c r="D2844" s="260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28"/>
      <c r="M2844" s="129"/>
      <c r="N2844" s="130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39" t="str">
        <f t="shared" si="2621"/>
        <v>-</v>
      </c>
      <c r="S2844" s="209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28" t="str">
        <f t="shared" si="2622"/>
        <v>-</v>
      </c>
      <c r="X2844" s="209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334" t="str">
        <f t="shared" si="2649"/>
        <v>-</v>
      </c>
      <c r="AC2844" s="209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334" t="str">
        <f t="shared" si="2623"/>
        <v>-</v>
      </c>
      <c r="AH2844" s="209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334" t="str">
        <f t="shared" si="2625"/>
        <v>-</v>
      </c>
      <c r="AM2844" s="209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334" t="str">
        <f t="shared" si="2627"/>
        <v>-</v>
      </c>
      <c r="AR2844" s="209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335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335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335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335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335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335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197" t="s">
        <v>2853</v>
      </c>
      <c r="C2845" s="260"/>
      <c r="D2845" s="260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28"/>
      <c r="M2845" s="129"/>
      <c r="N2845" s="130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39" t="str">
        <f t="shared" si="2621"/>
        <v>-</v>
      </c>
      <c r="S2845" s="209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28" t="str">
        <f t="shared" si="2622"/>
        <v>-</v>
      </c>
      <c r="X2845" s="209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334" t="str">
        <f t="shared" si="2649"/>
        <v>-</v>
      </c>
      <c r="AC2845" s="209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334" t="str">
        <f t="shared" si="2623"/>
        <v>-</v>
      </c>
      <c r="AH2845" s="209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334" t="str">
        <f t="shared" si="2625"/>
        <v>-</v>
      </c>
      <c r="AM2845" s="209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334" t="str">
        <f t="shared" si="2627"/>
        <v>-</v>
      </c>
      <c r="AR2845" s="209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335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335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335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335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335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335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197" t="s">
        <v>2854</v>
      </c>
      <c r="C2846" s="260"/>
      <c r="D2846" s="260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28"/>
      <c r="M2846" s="129"/>
      <c r="N2846" s="130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39" t="str">
        <f t="shared" si="2621"/>
        <v>-</v>
      </c>
      <c r="S2846" s="209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28" t="str">
        <f t="shared" si="2622"/>
        <v>-</v>
      </c>
      <c r="X2846" s="209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334" t="str">
        <f t="shared" si="2649"/>
        <v>-</v>
      </c>
      <c r="AC2846" s="209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334" t="str">
        <f t="shared" si="2623"/>
        <v>-</v>
      </c>
      <c r="AH2846" s="209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334" t="str">
        <f t="shared" si="2625"/>
        <v>-</v>
      </c>
      <c r="AM2846" s="209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334" t="str">
        <f t="shared" si="2627"/>
        <v>-</v>
      </c>
      <c r="AR2846" s="209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335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335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335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335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335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335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197" t="s">
        <v>2855</v>
      </c>
      <c r="C2847" s="260"/>
      <c r="D2847" s="260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28"/>
      <c r="M2847" s="129"/>
      <c r="N2847" s="130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39" t="str">
        <f t="shared" si="2621"/>
        <v>-</v>
      </c>
      <c r="S2847" s="209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28" t="str">
        <f t="shared" si="2622"/>
        <v>-</v>
      </c>
      <c r="X2847" s="209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334" t="str">
        <f t="shared" si="2649"/>
        <v>-</v>
      </c>
      <c r="AC2847" s="209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334" t="str">
        <f t="shared" si="2623"/>
        <v>-</v>
      </c>
      <c r="AH2847" s="209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334" t="str">
        <f t="shared" si="2625"/>
        <v>-</v>
      </c>
      <c r="AM2847" s="209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334" t="str">
        <f t="shared" si="2627"/>
        <v>-</v>
      </c>
      <c r="AR2847" s="209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335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335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335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335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335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335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197" t="s">
        <v>2856</v>
      </c>
      <c r="C2848" s="260"/>
      <c r="D2848" s="260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28"/>
      <c r="M2848" s="129"/>
      <c r="N2848" s="130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39" t="str">
        <f t="shared" si="2621"/>
        <v>-</v>
      </c>
      <c r="S2848" s="209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28" t="str">
        <f t="shared" si="2622"/>
        <v>-</v>
      </c>
      <c r="X2848" s="209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334" t="str">
        <f t="shared" si="2649"/>
        <v>-</v>
      </c>
      <c r="AC2848" s="209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334" t="str">
        <f t="shared" si="2623"/>
        <v>-</v>
      </c>
      <c r="AH2848" s="209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334" t="str">
        <f t="shared" si="2625"/>
        <v>-</v>
      </c>
      <c r="AM2848" s="209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334" t="str">
        <f t="shared" si="2627"/>
        <v>-</v>
      </c>
      <c r="AR2848" s="209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335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335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335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335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335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335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197" t="s">
        <v>2857</v>
      </c>
      <c r="C2849" s="260"/>
      <c r="D2849" s="260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28"/>
      <c r="M2849" s="129"/>
      <c r="N2849" s="130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39" t="str">
        <f t="shared" si="2621"/>
        <v>-</v>
      </c>
      <c r="S2849" s="209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28" t="str">
        <f t="shared" si="2622"/>
        <v>-</v>
      </c>
      <c r="X2849" s="209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334" t="str">
        <f t="shared" si="2649"/>
        <v>-</v>
      </c>
      <c r="AC2849" s="209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334" t="str">
        <f t="shared" si="2623"/>
        <v>-</v>
      </c>
      <c r="AH2849" s="209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334" t="str">
        <f t="shared" si="2625"/>
        <v>-</v>
      </c>
      <c r="AM2849" s="209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334" t="str">
        <f t="shared" si="2627"/>
        <v>-</v>
      </c>
      <c r="AR2849" s="209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335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335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335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335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335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335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197" t="s">
        <v>2858</v>
      </c>
      <c r="C2850" s="260"/>
      <c r="D2850" s="260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28"/>
      <c r="M2850" s="129"/>
      <c r="N2850" s="130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39" t="str">
        <f t="shared" si="2621"/>
        <v>-</v>
      </c>
      <c r="S2850" s="209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28" t="str">
        <f t="shared" si="2622"/>
        <v>-</v>
      </c>
      <c r="X2850" s="209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334" t="str">
        <f t="shared" si="2649"/>
        <v>-</v>
      </c>
      <c r="AC2850" s="209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334" t="str">
        <f t="shared" si="2623"/>
        <v>-</v>
      </c>
      <c r="AH2850" s="209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334" t="str">
        <f t="shared" si="2625"/>
        <v>-</v>
      </c>
      <c r="AM2850" s="209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334" t="str">
        <f t="shared" si="2627"/>
        <v>-</v>
      </c>
      <c r="AR2850" s="209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335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335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335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335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335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335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197" t="s">
        <v>2859</v>
      </c>
      <c r="C2851" s="260"/>
      <c r="D2851" s="260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28"/>
      <c r="M2851" s="129"/>
      <c r="N2851" s="130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39" t="str">
        <f t="shared" si="2621"/>
        <v>-</v>
      </c>
      <c r="S2851" s="209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28" t="str">
        <f t="shared" si="2622"/>
        <v>-</v>
      </c>
      <c r="X2851" s="209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334" t="str">
        <f t="shared" si="2649"/>
        <v>-</v>
      </c>
      <c r="AC2851" s="209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334" t="str">
        <f t="shared" si="2623"/>
        <v>-</v>
      </c>
      <c r="AH2851" s="209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334" t="str">
        <f t="shared" si="2625"/>
        <v>-</v>
      </c>
      <c r="AM2851" s="209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334" t="str">
        <f t="shared" si="2627"/>
        <v>-</v>
      </c>
      <c r="AR2851" s="209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335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335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335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335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335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335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197" t="s">
        <v>2860</v>
      </c>
      <c r="C2852" s="260"/>
      <c r="D2852" s="260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28"/>
      <c r="M2852" s="129"/>
      <c r="N2852" s="130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39" t="str">
        <f t="shared" ref="R2852:R2915" si="2681">IF(AND($C2852&gt;0,$F2852="Electricité",$D2852&lt;DATEVALUE("30/06/2023")),P2852,"-")</f>
        <v>-</v>
      </c>
      <c r="S2852" s="209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28" t="str">
        <f t="shared" ref="W2852:X2915" si="2682">IF(AND($C2852&gt;0,$F2852="Electricité",$D2852&lt;DATEVALUE("30/06/2023")),U2852,"-")</f>
        <v>-</v>
      </c>
      <c r="X2852" s="209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334" t="str">
        <f t="shared" si="2649"/>
        <v>-</v>
      </c>
      <c r="AC2852" s="209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334" t="str">
        <f t="shared" ref="AG2852:AG2915" si="2683">IF(AND($C2852&gt;0,$F2852="Electricité",$D2852&lt;DATEVALUE("30/06/2023")),AE2852,"-")</f>
        <v>-</v>
      </c>
      <c r="AH2852" s="209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334" t="str">
        <f t="shared" ref="AL2852:AL2915" si="2685">IF(AND($C2852&gt;0,$F2852="Electricité",$D2852&lt;DATEVALUE("30/06/2023")),AJ2852,"-")</f>
        <v>-</v>
      </c>
      <c r="AM2852" s="209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334" t="str">
        <f t="shared" ref="AQ2852:AQ2915" si="2687">IF(AND($C2852&gt;0,$F2852="Electricité",$D2852&lt;DATEVALUE("30/06/2023")),AO2852,"-")</f>
        <v>-</v>
      </c>
      <c r="AR2852" s="209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335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335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335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335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335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335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197" t="s">
        <v>2861</v>
      </c>
      <c r="C2853" s="260"/>
      <c r="D2853" s="260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28"/>
      <c r="M2853" s="129"/>
      <c r="N2853" s="130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39" t="str">
        <f t="shared" si="2681"/>
        <v>-</v>
      </c>
      <c r="S2853" s="209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28" t="str">
        <f t="shared" si="2682"/>
        <v>-</v>
      </c>
      <c r="X2853" s="209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334" t="str">
        <f t="shared" ref="AB2853:AC2916" si="2709">IF(AND($C2853&gt;0,$F2853="Electricité",$D2853&lt;DATEVALUE("30/06/2023")),Z2853,"-")</f>
        <v>-</v>
      </c>
      <c r="AC2853" s="209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334" t="str">
        <f t="shared" si="2683"/>
        <v>-</v>
      </c>
      <c r="AH2853" s="209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334" t="str">
        <f t="shared" si="2685"/>
        <v>-</v>
      </c>
      <c r="AM2853" s="209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334" t="str">
        <f t="shared" si="2687"/>
        <v>-</v>
      </c>
      <c r="AR2853" s="209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335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335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335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335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335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335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197" t="s">
        <v>2862</v>
      </c>
      <c r="C2854" s="260"/>
      <c r="D2854" s="260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28"/>
      <c r="M2854" s="129"/>
      <c r="N2854" s="130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39" t="str">
        <f t="shared" si="2681"/>
        <v>-</v>
      </c>
      <c r="S2854" s="209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28" t="str">
        <f t="shared" si="2682"/>
        <v>-</v>
      </c>
      <c r="X2854" s="209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334" t="str">
        <f t="shared" si="2709"/>
        <v>-</v>
      </c>
      <c r="AC2854" s="209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334" t="str">
        <f t="shared" si="2683"/>
        <v>-</v>
      </c>
      <c r="AH2854" s="209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334" t="str">
        <f t="shared" si="2685"/>
        <v>-</v>
      </c>
      <c r="AM2854" s="209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334" t="str">
        <f t="shared" si="2687"/>
        <v>-</v>
      </c>
      <c r="AR2854" s="209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335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335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335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335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335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335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197" t="s">
        <v>2863</v>
      </c>
      <c r="C2855" s="260"/>
      <c r="D2855" s="260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28"/>
      <c r="M2855" s="129"/>
      <c r="N2855" s="130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39" t="str">
        <f t="shared" si="2681"/>
        <v>-</v>
      </c>
      <c r="S2855" s="209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28" t="str">
        <f t="shared" si="2682"/>
        <v>-</v>
      </c>
      <c r="X2855" s="209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334" t="str">
        <f t="shared" si="2709"/>
        <v>-</v>
      </c>
      <c r="AC2855" s="209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334" t="str">
        <f t="shared" si="2683"/>
        <v>-</v>
      </c>
      <c r="AH2855" s="209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334" t="str">
        <f t="shared" si="2685"/>
        <v>-</v>
      </c>
      <c r="AM2855" s="209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334" t="str">
        <f t="shared" si="2687"/>
        <v>-</v>
      </c>
      <c r="AR2855" s="209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335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335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335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335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335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335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197" t="s">
        <v>2864</v>
      </c>
      <c r="C2856" s="260"/>
      <c r="D2856" s="260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28"/>
      <c r="M2856" s="129"/>
      <c r="N2856" s="130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39" t="str">
        <f t="shared" si="2681"/>
        <v>-</v>
      </c>
      <c r="S2856" s="209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28" t="str">
        <f t="shared" si="2682"/>
        <v>-</v>
      </c>
      <c r="X2856" s="209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334" t="str">
        <f t="shared" si="2709"/>
        <v>-</v>
      </c>
      <c r="AC2856" s="209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334" t="str">
        <f t="shared" si="2683"/>
        <v>-</v>
      </c>
      <c r="AH2856" s="209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334" t="str">
        <f t="shared" si="2685"/>
        <v>-</v>
      </c>
      <c r="AM2856" s="209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334" t="str">
        <f t="shared" si="2687"/>
        <v>-</v>
      </c>
      <c r="AR2856" s="209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335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335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335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335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335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335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197" t="s">
        <v>2865</v>
      </c>
      <c r="C2857" s="260"/>
      <c r="D2857" s="260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28"/>
      <c r="M2857" s="129"/>
      <c r="N2857" s="130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39" t="str">
        <f t="shared" si="2681"/>
        <v>-</v>
      </c>
      <c r="S2857" s="209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28" t="str">
        <f t="shared" si="2682"/>
        <v>-</v>
      </c>
      <c r="X2857" s="209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334" t="str">
        <f t="shared" si="2709"/>
        <v>-</v>
      </c>
      <c r="AC2857" s="209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334" t="str">
        <f t="shared" si="2683"/>
        <v>-</v>
      </c>
      <c r="AH2857" s="209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334" t="str">
        <f t="shared" si="2685"/>
        <v>-</v>
      </c>
      <c r="AM2857" s="209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334" t="str">
        <f t="shared" si="2687"/>
        <v>-</v>
      </c>
      <c r="AR2857" s="209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335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335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335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335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335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335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197" t="s">
        <v>2866</v>
      </c>
      <c r="C2858" s="260"/>
      <c r="D2858" s="260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28"/>
      <c r="M2858" s="129"/>
      <c r="N2858" s="130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39" t="str">
        <f t="shared" si="2681"/>
        <v>-</v>
      </c>
      <c r="S2858" s="209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28" t="str">
        <f t="shared" si="2682"/>
        <v>-</v>
      </c>
      <c r="X2858" s="209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334" t="str">
        <f t="shared" si="2709"/>
        <v>-</v>
      </c>
      <c r="AC2858" s="209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334" t="str">
        <f t="shared" si="2683"/>
        <v>-</v>
      </c>
      <c r="AH2858" s="209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334" t="str">
        <f t="shared" si="2685"/>
        <v>-</v>
      </c>
      <c r="AM2858" s="209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334" t="str">
        <f t="shared" si="2687"/>
        <v>-</v>
      </c>
      <c r="AR2858" s="209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335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335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335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335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335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335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197" t="s">
        <v>2867</v>
      </c>
      <c r="C2859" s="260"/>
      <c r="D2859" s="260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28"/>
      <c r="M2859" s="129"/>
      <c r="N2859" s="130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39" t="str">
        <f t="shared" si="2681"/>
        <v>-</v>
      </c>
      <c r="S2859" s="209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28" t="str">
        <f t="shared" si="2682"/>
        <v>-</v>
      </c>
      <c r="X2859" s="209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334" t="str">
        <f t="shared" si="2709"/>
        <v>-</v>
      </c>
      <c r="AC2859" s="209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334" t="str">
        <f t="shared" si="2683"/>
        <v>-</v>
      </c>
      <c r="AH2859" s="209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334" t="str">
        <f t="shared" si="2685"/>
        <v>-</v>
      </c>
      <c r="AM2859" s="209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334" t="str">
        <f t="shared" si="2687"/>
        <v>-</v>
      </c>
      <c r="AR2859" s="209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335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335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335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335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335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335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197" t="s">
        <v>2868</v>
      </c>
      <c r="C2860" s="260"/>
      <c r="D2860" s="260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28"/>
      <c r="M2860" s="129"/>
      <c r="N2860" s="130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39" t="str">
        <f t="shared" si="2681"/>
        <v>-</v>
      </c>
      <c r="S2860" s="209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28" t="str">
        <f t="shared" si="2682"/>
        <v>-</v>
      </c>
      <c r="X2860" s="209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334" t="str">
        <f t="shared" si="2709"/>
        <v>-</v>
      </c>
      <c r="AC2860" s="209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334" t="str">
        <f t="shared" si="2683"/>
        <v>-</v>
      </c>
      <c r="AH2860" s="209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334" t="str">
        <f t="shared" si="2685"/>
        <v>-</v>
      </c>
      <c r="AM2860" s="209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334" t="str">
        <f t="shared" si="2687"/>
        <v>-</v>
      </c>
      <c r="AR2860" s="209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335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335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335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335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335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335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197" t="s">
        <v>2869</v>
      </c>
      <c r="C2861" s="260"/>
      <c r="D2861" s="260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28"/>
      <c r="M2861" s="129"/>
      <c r="N2861" s="130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39" t="str">
        <f t="shared" si="2681"/>
        <v>-</v>
      </c>
      <c r="S2861" s="209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28" t="str">
        <f t="shared" si="2682"/>
        <v>-</v>
      </c>
      <c r="X2861" s="209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334" t="str">
        <f t="shared" si="2709"/>
        <v>-</v>
      </c>
      <c r="AC2861" s="209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334" t="str">
        <f t="shared" si="2683"/>
        <v>-</v>
      </c>
      <c r="AH2861" s="209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334" t="str">
        <f t="shared" si="2685"/>
        <v>-</v>
      </c>
      <c r="AM2861" s="209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334" t="str">
        <f t="shared" si="2687"/>
        <v>-</v>
      </c>
      <c r="AR2861" s="209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335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335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335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335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335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335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197" t="s">
        <v>2870</v>
      </c>
      <c r="C2862" s="260"/>
      <c r="D2862" s="260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28"/>
      <c r="M2862" s="129"/>
      <c r="N2862" s="130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39" t="str">
        <f t="shared" si="2681"/>
        <v>-</v>
      </c>
      <c r="S2862" s="209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28" t="str">
        <f t="shared" si="2682"/>
        <v>-</v>
      </c>
      <c r="X2862" s="209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334" t="str">
        <f t="shared" si="2709"/>
        <v>-</v>
      </c>
      <c r="AC2862" s="209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334" t="str">
        <f t="shared" si="2683"/>
        <v>-</v>
      </c>
      <c r="AH2862" s="209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334" t="str">
        <f t="shared" si="2685"/>
        <v>-</v>
      </c>
      <c r="AM2862" s="209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334" t="str">
        <f t="shared" si="2687"/>
        <v>-</v>
      </c>
      <c r="AR2862" s="209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335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335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335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335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335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335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197" t="s">
        <v>2871</v>
      </c>
      <c r="C2863" s="260"/>
      <c r="D2863" s="260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28"/>
      <c r="M2863" s="129"/>
      <c r="N2863" s="130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39" t="str">
        <f t="shared" si="2681"/>
        <v>-</v>
      </c>
      <c r="S2863" s="209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28" t="str">
        <f t="shared" si="2682"/>
        <v>-</v>
      </c>
      <c r="X2863" s="209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334" t="str">
        <f t="shared" si="2709"/>
        <v>-</v>
      </c>
      <c r="AC2863" s="209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334" t="str">
        <f t="shared" si="2683"/>
        <v>-</v>
      </c>
      <c r="AH2863" s="209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334" t="str">
        <f t="shared" si="2685"/>
        <v>-</v>
      </c>
      <c r="AM2863" s="209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334" t="str">
        <f t="shared" si="2687"/>
        <v>-</v>
      </c>
      <c r="AR2863" s="209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335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335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335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335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335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335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197" t="s">
        <v>2872</v>
      </c>
      <c r="C2864" s="260"/>
      <c r="D2864" s="260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28"/>
      <c r="M2864" s="129"/>
      <c r="N2864" s="130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39" t="str">
        <f t="shared" si="2681"/>
        <v>-</v>
      </c>
      <c r="S2864" s="209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28" t="str">
        <f t="shared" si="2682"/>
        <v>-</v>
      </c>
      <c r="X2864" s="209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334" t="str">
        <f t="shared" si="2709"/>
        <v>-</v>
      </c>
      <c r="AC2864" s="209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334" t="str">
        <f t="shared" si="2683"/>
        <v>-</v>
      </c>
      <c r="AH2864" s="209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334" t="str">
        <f t="shared" si="2685"/>
        <v>-</v>
      </c>
      <c r="AM2864" s="209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334" t="str">
        <f t="shared" si="2687"/>
        <v>-</v>
      </c>
      <c r="AR2864" s="209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335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335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335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335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335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335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197" t="s">
        <v>2873</v>
      </c>
      <c r="C2865" s="260"/>
      <c r="D2865" s="260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28"/>
      <c r="M2865" s="129"/>
      <c r="N2865" s="130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39" t="str">
        <f t="shared" si="2681"/>
        <v>-</v>
      </c>
      <c r="S2865" s="209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28" t="str">
        <f t="shared" si="2682"/>
        <v>-</v>
      </c>
      <c r="X2865" s="209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334" t="str">
        <f t="shared" si="2709"/>
        <v>-</v>
      </c>
      <c r="AC2865" s="209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334" t="str">
        <f t="shared" si="2683"/>
        <v>-</v>
      </c>
      <c r="AH2865" s="209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334" t="str">
        <f t="shared" si="2685"/>
        <v>-</v>
      </c>
      <c r="AM2865" s="209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334" t="str">
        <f t="shared" si="2687"/>
        <v>-</v>
      </c>
      <c r="AR2865" s="209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335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335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335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335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335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335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197" t="s">
        <v>2874</v>
      </c>
      <c r="C2866" s="260"/>
      <c r="D2866" s="260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28"/>
      <c r="M2866" s="129"/>
      <c r="N2866" s="130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39" t="str">
        <f t="shared" si="2681"/>
        <v>-</v>
      </c>
      <c r="S2866" s="209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28" t="str">
        <f t="shared" si="2682"/>
        <v>-</v>
      </c>
      <c r="X2866" s="209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334" t="str">
        <f t="shared" si="2709"/>
        <v>-</v>
      </c>
      <c r="AC2866" s="209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334" t="str">
        <f t="shared" si="2683"/>
        <v>-</v>
      </c>
      <c r="AH2866" s="209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334" t="str">
        <f t="shared" si="2685"/>
        <v>-</v>
      </c>
      <c r="AM2866" s="209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334" t="str">
        <f t="shared" si="2687"/>
        <v>-</v>
      </c>
      <c r="AR2866" s="209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335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335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335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335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335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335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197" t="s">
        <v>2875</v>
      </c>
      <c r="C2867" s="260"/>
      <c r="D2867" s="260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28"/>
      <c r="M2867" s="129"/>
      <c r="N2867" s="130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39" t="str">
        <f t="shared" si="2681"/>
        <v>-</v>
      </c>
      <c r="S2867" s="209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28" t="str">
        <f t="shared" si="2682"/>
        <v>-</v>
      </c>
      <c r="X2867" s="209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334" t="str">
        <f t="shared" si="2709"/>
        <v>-</v>
      </c>
      <c r="AC2867" s="209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334" t="str">
        <f t="shared" si="2683"/>
        <v>-</v>
      </c>
      <c r="AH2867" s="209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334" t="str">
        <f t="shared" si="2685"/>
        <v>-</v>
      </c>
      <c r="AM2867" s="209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334" t="str">
        <f t="shared" si="2687"/>
        <v>-</v>
      </c>
      <c r="AR2867" s="209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335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335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335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335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335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335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197" t="s">
        <v>2876</v>
      </c>
      <c r="C2868" s="260"/>
      <c r="D2868" s="260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28"/>
      <c r="M2868" s="129"/>
      <c r="N2868" s="130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39" t="str">
        <f t="shared" si="2681"/>
        <v>-</v>
      </c>
      <c r="S2868" s="209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28" t="str">
        <f t="shared" si="2682"/>
        <v>-</v>
      </c>
      <c r="X2868" s="209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334" t="str">
        <f t="shared" si="2709"/>
        <v>-</v>
      </c>
      <c r="AC2868" s="209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334" t="str">
        <f t="shared" si="2683"/>
        <v>-</v>
      </c>
      <c r="AH2868" s="209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334" t="str">
        <f t="shared" si="2685"/>
        <v>-</v>
      </c>
      <c r="AM2868" s="209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334" t="str">
        <f t="shared" si="2687"/>
        <v>-</v>
      </c>
      <c r="AR2868" s="209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335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335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335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335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335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335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197" t="s">
        <v>2877</v>
      </c>
      <c r="C2869" s="260"/>
      <c r="D2869" s="260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28"/>
      <c r="M2869" s="129"/>
      <c r="N2869" s="130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39" t="str">
        <f t="shared" si="2681"/>
        <v>-</v>
      </c>
      <c r="S2869" s="209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28" t="str">
        <f t="shared" si="2682"/>
        <v>-</v>
      </c>
      <c r="X2869" s="209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334" t="str">
        <f t="shared" si="2709"/>
        <v>-</v>
      </c>
      <c r="AC2869" s="209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334" t="str">
        <f t="shared" si="2683"/>
        <v>-</v>
      </c>
      <c r="AH2869" s="209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334" t="str">
        <f t="shared" si="2685"/>
        <v>-</v>
      </c>
      <c r="AM2869" s="209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334" t="str">
        <f t="shared" si="2687"/>
        <v>-</v>
      </c>
      <c r="AR2869" s="209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335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335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335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335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335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335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197" t="s">
        <v>2878</v>
      </c>
      <c r="C2870" s="260"/>
      <c r="D2870" s="260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28"/>
      <c r="M2870" s="129"/>
      <c r="N2870" s="130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39" t="str">
        <f t="shared" si="2681"/>
        <v>-</v>
      </c>
      <c r="S2870" s="209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28" t="str">
        <f t="shared" si="2682"/>
        <v>-</v>
      </c>
      <c r="X2870" s="209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334" t="str">
        <f t="shared" si="2709"/>
        <v>-</v>
      </c>
      <c r="AC2870" s="209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334" t="str">
        <f t="shared" si="2683"/>
        <v>-</v>
      </c>
      <c r="AH2870" s="209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334" t="str">
        <f t="shared" si="2685"/>
        <v>-</v>
      </c>
      <c r="AM2870" s="209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334" t="str">
        <f t="shared" si="2687"/>
        <v>-</v>
      </c>
      <c r="AR2870" s="209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335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335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335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335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335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335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197" t="s">
        <v>2879</v>
      </c>
      <c r="C2871" s="260"/>
      <c r="D2871" s="260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28"/>
      <c r="M2871" s="129"/>
      <c r="N2871" s="130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39" t="str">
        <f t="shared" si="2681"/>
        <v>-</v>
      </c>
      <c r="S2871" s="209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28" t="str">
        <f t="shared" si="2682"/>
        <v>-</v>
      </c>
      <c r="X2871" s="209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334" t="str">
        <f t="shared" si="2709"/>
        <v>-</v>
      </c>
      <c r="AC2871" s="209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334" t="str">
        <f t="shared" si="2683"/>
        <v>-</v>
      </c>
      <c r="AH2871" s="209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334" t="str">
        <f t="shared" si="2685"/>
        <v>-</v>
      </c>
      <c r="AM2871" s="209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334" t="str">
        <f t="shared" si="2687"/>
        <v>-</v>
      </c>
      <c r="AR2871" s="209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335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335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335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335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335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335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197" t="s">
        <v>2880</v>
      </c>
      <c r="C2872" s="260"/>
      <c r="D2872" s="260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28"/>
      <c r="M2872" s="129"/>
      <c r="N2872" s="130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39" t="str">
        <f t="shared" si="2681"/>
        <v>-</v>
      </c>
      <c r="S2872" s="209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28" t="str">
        <f t="shared" si="2682"/>
        <v>-</v>
      </c>
      <c r="X2872" s="209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334" t="str">
        <f t="shared" si="2709"/>
        <v>-</v>
      </c>
      <c r="AC2872" s="209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334" t="str">
        <f t="shared" si="2683"/>
        <v>-</v>
      </c>
      <c r="AH2872" s="209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334" t="str">
        <f t="shared" si="2685"/>
        <v>-</v>
      </c>
      <c r="AM2872" s="209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334" t="str">
        <f t="shared" si="2687"/>
        <v>-</v>
      </c>
      <c r="AR2872" s="209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335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335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335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335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335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335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197" t="s">
        <v>2881</v>
      </c>
      <c r="C2873" s="260"/>
      <c r="D2873" s="260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28"/>
      <c r="M2873" s="129"/>
      <c r="N2873" s="130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39" t="str">
        <f t="shared" si="2681"/>
        <v>-</v>
      </c>
      <c r="S2873" s="209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28" t="str">
        <f t="shared" si="2682"/>
        <v>-</v>
      </c>
      <c r="X2873" s="209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334" t="str">
        <f t="shared" si="2709"/>
        <v>-</v>
      </c>
      <c r="AC2873" s="209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334" t="str">
        <f t="shared" si="2683"/>
        <v>-</v>
      </c>
      <c r="AH2873" s="209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334" t="str">
        <f t="shared" si="2685"/>
        <v>-</v>
      </c>
      <c r="AM2873" s="209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334" t="str">
        <f t="shared" si="2687"/>
        <v>-</v>
      </c>
      <c r="AR2873" s="209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335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335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335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335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335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335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197" t="s">
        <v>2882</v>
      </c>
      <c r="C2874" s="260"/>
      <c r="D2874" s="260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28"/>
      <c r="M2874" s="129"/>
      <c r="N2874" s="130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39" t="str">
        <f t="shared" si="2681"/>
        <v>-</v>
      </c>
      <c r="S2874" s="209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28" t="str">
        <f t="shared" si="2682"/>
        <v>-</v>
      </c>
      <c r="X2874" s="209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334" t="str">
        <f t="shared" si="2709"/>
        <v>-</v>
      </c>
      <c r="AC2874" s="209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334" t="str">
        <f t="shared" si="2683"/>
        <v>-</v>
      </c>
      <c r="AH2874" s="209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334" t="str">
        <f t="shared" si="2685"/>
        <v>-</v>
      </c>
      <c r="AM2874" s="209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334" t="str">
        <f t="shared" si="2687"/>
        <v>-</v>
      </c>
      <c r="AR2874" s="209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335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335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335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335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335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335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197" t="s">
        <v>2883</v>
      </c>
      <c r="C2875" s="260"/>
      <c r="D2875" s="260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28"/>
      <c r="M2875" s="129"/>
      <c r="N2875" s="130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39" t="str">
        <f t="shared" si="2681"/>
        <v>-</v>
      </c>
      <c r="S2875" s="209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28" t="str">
        <f t="shared" si="2682"/>
        <v>-</v>
      </c>
      <c r="X2875" s="209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334" t="str">
        <f t="shared" si="2709"/>
        <v>-</v>
      </c>
      <c r="AC2875" s="209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334" t="str">
        <f t="shared" si="2683"/>
        <v>-</v>
      </c>
      <c r="AH2875" s="209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334" t="str">
        <f t="shared" si="2685"/>
        <v>-</v>
      </c>
      <c r="AM2875" s="209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334" t="str">
        <f t="shared" si="2687"/>
        <v>-</v>
      </c>
      <c r="AR2875" s="209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335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335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335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335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335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335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197" t="s">
        <v>2884</v>
      </c>
      <c r="C2876" s="260"/>
      <c r="D2876" s="260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28"/>
      <c r="M2876" s="129"/>
      <c r="N2876" s="130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39" t="str">
        <f t="shared" si="2681"/>
        <v>-</v>
      </c>
      <c r="S2876" s="209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28" t="str">
        <f t="shared" si="2682"/>
        <v>-</v>
      </c>
      <c r="X2876" s="209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334" t="str">
        <f t="shared" si="2709"/>
        <v>-</v>
      </c>
      <c r="AC2876" s="209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334" t="str">
        <f t="shared" si="2683"/>
        <v>-</v>
      </c>
      <c r="AH2876" s="209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334" t="str">
        <f t="shared" si="2685"/>
        <v>-</v>
      </c>
      <c r="AM2876" s="209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334" t="str">
        <f t="shared" si="2687"/>
        <v>-</v>
      </c>
      <c r="AR2876" s="209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335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335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335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335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335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335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197" t="s">
        <v>2885</v>
      </c>
      <c r="C2877" s="260"/>
      <c r="D2877" s="260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28"/>
      <c r="M2877" s="129"/>
      <c r="N2877" s="130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39" t="str">
        <f t="shared" si="2681"/>
        <v>-</v>
      </c>
      <c r="S2877" s="209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28" t="str">
        <f t="shared" si="2682"/>
        <v>-</v>
      </c>
      <c r="X2877" s="209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334" t="str">
        <f t="shared" si="2709"/>
        <v>-</v>
      </c>
      <c r="AC2877" s="209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334" t="str">
        <f t="shared" si="2683"/>
        <v>-</v>
      </c>
      <c r="AH2877" s="209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334" t="str">
        <f t="shared" si="2685"/>
        <v>-</v>
      </c>
      <c r="AM2877" s="209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334" t="str">
        <f t="shared" si="2687"/>
        <v>-</v>
      </c>
      <c r="AR2877" s="209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335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335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335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335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335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335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197" t="s">
        <v>2886</v>
      </c>
      <c r="C2878" s="260"/>
      <c r="D2878" s="260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28"/>
      <c r="M2878" s="129"/>
      <c r="N2878" s="130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39" t="str">
        <f t="shared" si="2681"/>
        <v>-</v>
      </c>
      <c r="S2878" s="209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28" t="str">
        <f t="shared" si="2682"/>
        <v>-</v>
      </c>
      <c r="X2878" s="209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334" t="str">
        <f t="shared" si="2709"/>
        <v>-</v>
      </c>
      <c r="AC2878" s="209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334" t="str">
        <f t="shared" si="2683"/>
        <v>-</v>
      </c>
      <c r="AH2878" s="209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334" t="str">
        <f t="shared" si="2685"/>
        <v>-</v>
      </c>
      <c r="AM2878" s="209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334" t="str">
        <f t="shared" si="2687"/>
        <v>-</v>
      </c>
      <c r="AR2878" s="209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335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335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335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335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335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335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197" t="s">
        <v>2887</v>
      </c>
      <c r="C2879" s="260"/>
      <c r="D2879" s="260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28"/>
      <c r="M2879" s="129"/>
      <c r="N2879" s="130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39" t="str">
        <f t="shared" si="2681"/>
        <v>-</v>
      </c>
      <c r="S2879" s="209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28" t="str">
        <f t="shared" si="2682"/>
        <v>-</v>
      </c>
      <c r="X2879" s="209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334" t="str">
        <f t="shared" si="2709"/>
        <v>-</v>
      </c>
      <c r="AC2879" s="209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334" t="str">
        <f t="shared" si="2683"/>
        <v>-</v>
      </c>
      <c r="AH2879" s="209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334" t="str">
        <f t="shared" si="2685"/>
        <v>-</v>
      </c>
      <c r="AM2879" s="209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334" t="str">
        <f t="shared" si="2687"/>
        <v>-</v>
      </c>
      <c r="AR2879" s="209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335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335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335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335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335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335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197" t="s">
        <v>2888</v>
      </c>
      <c r="C2880" s="260"/>
      <c r="D2880" s="260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28"/>
      <c r="M2880" s="129"/>
      <c r="N2880" s="130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39" t="str">
        <f t="shared" si="2681"/>
        <v>-</v>
      </c>
      <c r="S2880" s="209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28" t="str">
        <f t="shared" si="2682"/>
        <v>-</v>
      </c>
      <c r="X2880" s="209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334" t="str">
        <f t="shared" si="2709"/>
        <v>-</v>
      </c>
      <c r="AC2880" s="209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334" t="str">
        <f t="shared" si="2683"/>
        <v>-</v>
      </c>
      <c r="AH2880" s="209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334" t="str">
        <f t="shared" si="2685"/>
        <v>-</v>
      </c>
      <c r="AM2880" s="209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334" t="str">
        <f t="shared" si="2687"/>
        <v>-</v>
      </c>
      <c r="AR2880" s="209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335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335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335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335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335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335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197" t="s">
        <v>2889</v>
      </c>
      <c r="C2881" s="260"/>
      <c r="D2881" s="260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28"/>
      <c r="M2881" s="129"/>
      <c r="N2881" s="130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39" t="str">
        <f t="shared" si="2681"/>
        <v>-</v>
      </c>
      <c r="S2881" s="209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28" t="str">
        <f t="shared" si="2682"/>
        <v>-</v>
      </c>
      <c r="X2881" s="209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334" t="str">
        <f t="shared" si="2709"/>
        <v>-</v>
      </c>
      <c r="AC2881" s="209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334" t="str">
        <f t="shared" si="2683"/>
        <v>-</v>
      </c>
      <c r="AH2881" s="209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334" t="str">
        <f t="shared" si="2685"/>
        <v>-</v>
      </c>
      <c r="AM2881" s="209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334" t="str">
        <f t="shared" si="2687"/>
        <v>-</v>
      </c>
      <c r="AR2881" s="209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335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335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335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335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335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335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197" t="s">
        <v>2890</v>
      </c>
      <c r="C2882" s="260"/>
      <c r="D2882" s="260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28"/>
      <c r="M2882" s="129"/>
      <c r="N2882" s="130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39" t="str">
        <f t="shared" si="2681"/>
        <v>-</v>
      </c>
      <c r="S2882" s="209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28" t="str">
        <f t="shared" si="2682"/>
        <v>-</v>
      </c>
      <c r="X2882" s="209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334" t="str">
        <f t="shared" si="2709"/>
        <v>-</v>
      </c>
      <c r="AC2882" s="209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334" t="str">
        <f t="shared" si="2683"/>
        <v>-</v>
      </c>
      <c r="AH2882" s="209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334" t="str">
        <f t="shared" si="2685"/>
        <v>-</v>
      </c>
      <c r="AM2882" s="209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334" t="str">
        <f t="shared" si="2687"/>
        <v>-</v>
      </c>
      <c r="AR2882" s="209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335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335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335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335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335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335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197" t="s">
        <v>2891</v>
      </c>
      <c r="C2883" s="260"/>
      <c r="D2883" s="260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28"/>
      <c r="M2883" s="129"/>
      <c r="N2883" s="130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39" t="str">
        <f t="shared" si="2681"/>
        <v>-</v>
      </c>
      <c r="S2883" s="209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28" t="str">
        <f t="shared" si="2682"/>
        <v>-</v>
      </c>
      <c r="X2883" s="209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334" t="str">
        <f t="shared" si="2709"/>
        <v>-</v>
      </c>
      <c r="AC2883" s="209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334" t="str">
        <f t="shared" si="2683"/>
        <v>-</v>
      </c>
      <c r="AH2883" s="209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334" t="str">
        <f t="shared" si="2685"/>
        <v>-</v>
      </c>
      <c r="AM2883" s="209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334" t="str">
        <f t="shared" si="2687"/>
        <v>-</v>
      </c>
      <c r="AR2883" s="209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335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335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335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335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335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335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197" t="s">
        <v>2892</v>
      </c>
      <c r="C2884" s="260"/>
      <c r="D2884" s="260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28"/>
      <c r="M2884" s="129"/>
      <c r="N2884" s="130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39" t="str">
        <f t="shared" si="2681"/>
        <v>-</v>
      </c>
      <c r="S2884" s="209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28" t="str">
        <f t="shared" si="2682"/>
        <v>-</v>
      </c>
      <c r="X2884" s="209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334" t="str">
        <f t="shared" si="2709"/>
        <v>-</v>
      </c>
      <c r="AC2884" s="209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334" t="str">
        <f t="shared" si="2683"/>
        <v>-</v>
      </c>
      <c r="AH2884" s="209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334" t="str">
        <f t="shared" si="2685"/>
        <v>-</v>
      </c>
      <c r="AM2884" s="209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334" t="str">
        <f t="shared" si="2687"/>
        <v>-</v>
      </c>
      <c r="AR2884" s="209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335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335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335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335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335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335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197" t="s">
        <v>2893</v>
      </c>
      <c r="C2885" s="260"/>
      <c r="D2885" s="260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28"/>
      <c r="M2885" s="129"/>
      <c r="N2885" s="130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39" t="str">
        <f t="shared" si="2681"/>
        <v>-</v>
      </c>
      <c r="S2885" s="209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28" t="str">
        <f t="shared" si="2682"/>
        <v>-</v>
      </c>
      <c r="X2885" s="209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334" t="str">
        <f t="shared" si="2709"/>
        <v>-</v>
      </c>
      <c r="AC2885" s="209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334" t="str">
        <f t="shared" si="2683"/>
        <v>-</v>
      </c>
      <c r="AH2885" s="209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334" t="str">
        <f t="shared" si="2685"/>
        <v>-</v>
      </c>
      <c r="AM2885" s="209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334" t="str">
        <f t="shared" si="2687"/>
        <v>-</v>
      </c>
      <c r="AR2885" s="209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335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335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335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335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335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335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197" t="s">
        <v>2894</v>
      </c>
      <c r="C2886" s="260"/>
      <c r="D2886" s="260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28"/>
      <c r="M2886" s="129"/>
      <c r="N2886" s="130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39" t="str">
        <f t="shared" si="2681"/>
        <v>-</v>
      </c>
      <c r="S2886" s="209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28" t="str">
        <f t="shared" si="2682"/>
        <v>-</v>
      </c>
      <c r="X2886" s="209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334" t="str">
        <f t="shared" si="2709"/>
        <v>-</v>
      </c>
      <c r="AC2886" s="209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334" t="str">
        <f t="shared" si="2683"/>
        <v>-</v>
      </c>
      <c r="AH2886" s="209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334" t="str">
        <f t="shared" si="2685"/>
        <v>-</v>
      </c>
      <c r="AM2886" s="209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334" t="str">
        <f t="shared" si="2687"/>
        <v>-</v>
      </c>
      <c r="AR2886" s="209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335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335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335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335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335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335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197" t="s">
        <v>2895</v>
      </c>
      <c r="C2887" s="260"/>
      <c r="D2887" s="260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28"/>
      <c r="M2887" s="129"/>
      <c r="N2887" s="130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39" t="str">
        <f t="shared" si="2681"/>
        <v>-</v>
      </c>
      <c r="S2887" s="209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28" t="str">
        <f t="shared" si="2682"/>
        <v>-</v>
      </c>
      <c r="X2887" s="209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334" t="str">
        <f t="shared" si="2709"/>
        <v>-</v>
      </c>
      <c r="AC2887" s="209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334" t="str">
        <f t="shared" si="2683"/>
        <v>-</v>
      </c>
      <c r="AH2887" s="209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334" t="str">
        <f t="shared" si="2685"/>
        <v>-</v>
      </c>
      <c r="AM2887" s="209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334" t="str">
        <f t="shared" si="2687"/>
        <v>-</v>
      </c>
      <c r="AR2887" s="209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335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335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335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335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335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335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197" t="s">
        <v>2896</v>
      </c>
      <c r="C2888" s="260"/>
      <c r="D2888" s="260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28"/>
      <c r="M2888" s="129"/>
      <c r="N2888" s="130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39" t="str">
        <f t="shared" si="2681"/>
        <v>-</v>
      </c>
      <c r="S2888" s="209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28" t="str">
        <f t="shared" si="2682"/>
        <v>-</v>
      </c>
      <c r="X2888" s="209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334" t="str">
        <f t="shared" si="2709"/>
        <v>-</v>
      </c>
      <c r="AC2888" s="209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334" t="str">
        <f t="shared" si="2683"/>
        <v>-</v>
      </c>
      <c r="AH2888" s="209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334" t="str">
        <f t="shared" si="2685"/>
        <v>-</v>
      </c>
      <c r="AM2888" s="209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334" t="str">
        <f t="shared" si="2687"/>
        <v>-</v>
      </c>
      <c r="AR2888" s="209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335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335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335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335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335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335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197" t="s">
        <v>2897</v>
      </c>
      <c r="C2889" s="260"/>
      <c r="D2889" s="260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28"/>
      <c r="M2889" s="129"/>
      <c r="N2889" s="130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39" t="str">
        <f t="shared" si="2681"/>
        <v>-</v>
      </c>
      <c r="S2889" s="209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28" t="str">
        <f t="shared" si="2682"/>
        <v>-</v>
      </c>
      <c r="X2889" s="209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334" t="str">
        <f t="shared" si="2709"/>
        <v>-</v>
      </c>
      <c r="AC2889" s="209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334" t="str">
        <f t="shared" si="2683"/>
        <v>-</v>
      </c>
      <c r="AH2889" s="209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334" t="str">
        <f t="shared" si="2685"/>
        <v>-</v>
      </c>
      <c r="AM2889" s="209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334" t="str">
        <f t="shared" si="2687"/>
        <v>-</v>
      </c>
      <c r="AR2889" s="209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335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335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335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335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335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335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197" t="s">
        <v>2898</v>
      </c>
      <c r="C2890" s="260"/>
      <c r="D2890" s="260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28"/>
      <c r="M2890" s="129"/>
      <c r="N2890" s="130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39" t="str">
        <f t="shared" si="2681"/>
        <v>-</v>
      </c>
      <c r="S2890" s="209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28" t="str">
        <f t="shared" si="2682"/>
        <v>-</v>
      </c>
      <c r="X2890" s="209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334" t="str">
        <f t="shared" si="2709"/>
        <v>-</v>
      </c>
      <c r="AC2890" s="209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334" t="str">
        <f t="shared" si="2683"/>
        <v>-</v>
      </c>
      <c r="AH2890" s="209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334" t="str">
        <f t="shared" si="2685"/>
        <v>-</v>
      </c>
      <c r="AM2890" s="209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334" t="str">
        <f t="shared" si="2687"/>
        <v>-</v>
      </c>
      <c r="AR2890" s="209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335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335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335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335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335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335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197" t="s">
        <v>2899</v>
      </c>
      <c r="C2891" s="260"/>
      <c r="D2891" s="260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28"/>
      <c r="M2891" s="129"/>
      <c r="N2891" s="130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39" t="str">
        <f t="shared" si="2681"/>
        <v>-</v>
      </c>
      <c r="S2891" s="209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28" t="str">
        <f t="shared" si="2682"/>
        <v>-</v>
      </c>
      <c r="X2891" s="209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334" t="str">
        <f t="shared" si="2709"/>
        <v>-</v>
      </c>
      <c r="AC2891" s="209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334" t="str">
        <f t="shared" si="2683"/>
        <v>-</v>
      </c>
      <c r="AH2891" s="209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334" t="str">
        <f t="shared" si="2685"/>
        <v>-</v>
      </c>
      <c r="AM2891" s="209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334" t="str">
        <f t="shared" si="2687"/>
        <v>-</v>
      </c>
      <c r="AR2891" s="209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335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335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335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335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335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335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197" t="s">
        <v>2900</v>
      </c>
      <c r="C2892" s="260"/>
      <c r="D2892" s="260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28"/>
      <c r="M2892" s="129"/>
      <c r="N2892" s="130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39" t="str">
        <f t="shared" si="2681"/>
        <v>-</v>
      </c>
      <c r="S2892" s="209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28" t="str">
        <f t="shared" si="2682"/>
        <v>-</v>
      </c>
      <c r="X2892" s="209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334" t="str">
        <f t="shared" si="2709"/>
        <v>-</v>
      </c>
      <c r="AC2892" s="209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334" t="str">
        <f t="shared" si="2683"/>
        <v>-</v>
      </c>
      <c r="AH2892" s="209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334" t="str">
        <f t="shared" si="2685"/>
        <v>-</v>
      </c>
      <c r="AM2892" s="209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334" t="str">
        <f t="shared" si="2687"/>
        <v>-</v>
      </c>
      <c r="AR2892" s="209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335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335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335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335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335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335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197" t="s">
        <v>2901</v>
      </c>
      <c r="C2893" s="260"/>
      <c r="D2893" s="260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28"/>
      <c r="M2893" s="129"/>
      <c r="N2893" s="130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39" t="str">
        <f t="shared" si="2681"/>
        <v>-</v>
      </c>
      <c r="S2893" s="209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28" t="str">
        <f t="shared" si="2682"/>
        <v>-</v>
      </c>
      <c r="X2893" s="209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334" t="str">
        <f t="shared" si="2709"/>
        <v>-</v>
      </c>
      <c r="AC2893" s="209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334" t="str">
        <f t="shared" si="2683"/>
        <v>-</v>
      </c>
      <c r="AH2893" s="209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334" t="str">
        <f t="shared" si="2685"/>
        <v>-</v>
      </c>
      <c r="AM2893" s="209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334" t="str">
        <f t="shared" si="2687"/>
        <v>-</v>
      </c>
      <c r="AR2893" s="209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335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335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335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335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335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335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197" t="s">
        <v>2902</v>
      </c>
      <c r="C2894" s="260"/>
      <c r="D2894" s="260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28"/>
      <c r="M2894" s="129"/>
      <c r="N2894" s="130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39" t="str">
        <f t="shared" si="2681"/>
        <v>-</v>
      </c>
      <c r="S2894" s="209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28" t="str">
        <f t="shared" si="2682"/>
        <v>-</v>
      </c>
      <c r="X2894" s="209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334" t="str">
        <f t="shared" si="2709"/>
        <v>-</v>
      </c>
      <c r="AC2894" s="209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334" t="str">
        <f t="shared" si="2683"/>
        <v>-</v>
      </c>
      <c r="AH2894" s="209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334" t="str">
        <f t="shared" si="2685"/>
        <v>-</v>
      </c>
      <c r="AM2894" s="209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334" t="str">
        <f t="shared" si="2687"/>
        <v>-</v>
      </c>
      <c r="AR2894" s="209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335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335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335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335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335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335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197" t="s">
        <v>2903</v>
      </c>
      <c r="C2895" s="260"/>
      <c r="D2895" s="260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28"/>
      <c r="M2895" s="129"/>
      <c r="N2895" s="130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39" t="str">
        <f t="shared" si="2681"/>
        <v>-</v>
      </c>
      <c r="S2895" s="209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28" t="str">
        <f t="shared" si="2682"/>
        <v>-</v>
      </c>
      <c r="X2895" s="209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334" t="str">
        <f t="shared" si="2709"/>
        <v>-</v>
      </c>
      <c r="AC2895" s="209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334" t="str">
        <f t="shared" si="2683"/>
        <v>-</v>
      </c>
      <c r="AH2895" s="209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334" t="str">
        <f t="shared" si="2685"/>
        <v>-</v>
      </c>
      <c r="AM2895" s="209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334" t="str">
        <f t="shared" si="2687"/>
        <v>-</v>
      </c>
      <c r="AR2895" s="209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335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335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335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335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335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335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197" t="s">
        <v>2904</v>
      </c>
      <c r="C2896" s="260"/>
      <c r="D2896" s="260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28"/>
      <c r="M2896" s="129"/>
      <c r="N2896" s="130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39" t="str">
        <f t="shared" si="2681"/>
        <v>-</v>
      </c>
      <c r="S2896" s="209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28" t="str">
        <f t="shared" si="2682"/>
        <v>-</v>
      </c>
      <c r="X2896" s="209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334" t="str">
        <f t="shared" si="2709"/>
        <v>-</v>
      </c>
      <c r="AC2896" s="209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334" t="str">
        <f t="shared" si="2683"/>
        <v>-</v>
      </c>
      <c r="AH2896" s="209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334" t="str">
        <f t="shared" si="2685"/>
        <v>-</v>
      </c>
      <c r="AM2896" s="209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334" t="str">
        <f t="shared" si="2687"/>
        <v>-</v>
      </c>
      <c r="AR2896" s="209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335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335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335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335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335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335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197" t="s">
        <v>2905</v>
      </c>
      <c r="C2897" s="260"/>
      <c r="D2897" s="260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28"/>
      <c r="M2897" s="129"/>
      <c r="N2897" s="130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39" t="str">
        <f t="shared" si="2681"/>
        <v>-</v>
      </c>
      <c r="S2897" s="209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28" t="str">
        <f t="shared" si="2682"/>
        <v>-</v>
      </c>
      <c r="X2897" s="209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334" t="str">
        <f t="shared" si="2709"/>
        <v>-</v>
      </c>
      <c r="AC2897" s="209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334" t="str">
        <f t="shared" si="2683"/>
        <v>-</v>
      </c>
      <c r="AH2897" s="209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334" t="str">
        <f t="shared" si="2685"/>
        <v>-</v>
      </c>
      <c r="AM2897" s="209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334" t="str">
        <f t="shared" si="2687"/>
        <v>-</v>
      </c>
      <c r="AR2897" s="209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335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335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335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335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335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335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197" t="s">
        <v>2906</v>
      </c>
      <c r="C2898" s="260"/>
      <c r="D2898" s="260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28"/>
      <c r="M2898" s="129"/>
      <c r="N2898" s="130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39" t="str">
        <f t="shared" si="2681"/>
        <v>-</v>
      </c>
      <c r="S2898" s="209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28" t="str">
        <f t="shared" si="2682"/>
        <v>-</v>
      </c>
      <c r="X2898" s="209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334" t="str">
        <f t="shared" si="2709"/>
        <v>-</v>
      </c>
      <c r="AC2898" s="209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334" t="str">
        <f t="shared" si="2683"/>
        <v>-</v>
      </c>
      <c r="AH2898" s="209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334" t="str">
        <f t="shared" si="2685"/>
        <v>-</v>
      </c>
      <c r="AM2898" s="209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334" t="str">
        <f t="shared" si="2687"/>
        <v>-</v>
      </c>
      <c r="AR2898" s="209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335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335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335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335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335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335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197" t="s">
        <v>2907</v>
      </c>
      <c r="C2899" s="260"/>
      <c r="D2899" s="260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28"/>
      <c r="M2899" s="129"/>
      <c r="N2899" s="130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39" t="str">
        <f t="shared" si="2681"/>
        <v>-</v>
      </c>
      <c r="S2899" s="209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28" t="str">
        <f t="shared" si="2682"/>
        <v>-</v>
      </c>
      <c r="X2899" s="209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334" t="str">
        <f t="shared" si="2709"/>
        <v>-</v>
      </c>
      <c r="AC2899" s="209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334" t="str">
        <f t="shared" si="2683"/>
        <v>-</v>
      </c>
      <c r="AH2899" s="209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334" t="str">
        <f t="shared" si="2685"/>
        <v>-</v>
      </c>
      <c r="AM2899" s="209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334" t="str">
        <f t="shared" si="2687"/>
        <v>-</v>
      </c>
      <c r="AR2899" s="209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335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335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335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335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335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335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197" t="s">
        <v>2908</v>
      </c>
      <c r="C2900" s="260"/>
      <c r="D2900" s="260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28"/>
      <c r="M2900" s="129"/>
      <c r="N2900" s="130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39" t="str">
        <f t="shared" si="2681"/>
        <v>-</v>
      </c>
      <c r="S2900" s="209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28" t="str">
        <f t="shared" si="2682"/>
        <v>-</v>
      </c>
      <c r="X2900" s="209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334" t="str">
        <f t="shared" si="2709"/>
        <v>-</v>
      </c>
      <c r="AC2900" s="209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334" t="str">
        <f t="shared" si="2683"/>
        <v>-</v>
      </c>
      <c r="AH2900" s="209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334" t="str">
        <f t="shared" si="2685"/>
        <v>-</v>
      </c>
      <c r="AM2900" s="209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334" t="str">
        <f t="shared" si="2687"/>
        <v>-</v>
      </c>
      <c r="AR2900" s="209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335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335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335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335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335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335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197" t="s">
        <v>2909</v>
      </c>
      <c r="C2901" s="260"/>
      <c r="D2901" s="260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28"/>
      <c r="M2901" s="129"/>
      <c r="N2901" s="130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39" t="str">
        <f t="shared" si="2681"/>
        <v>-</v>
      </c>
      <c r="S2901" s="209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28" t="str">
        <f t="shared" si="2682"/>
        <v>-</v>
      </c>
      <c r="X2901" s="209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334" t="str">
        <f t="shared" si="2709"/>
        <v>-</v>
      </c>
      <c r="AC2901" s="209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334" t="str">
        <f t="shared" si="2683"/>
        <v>-</v>
      </c>
      <c r="AH2901" s="209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334" t="str">
        <f t="shared" si="2685"/>
        <v>-</v>
      </c>
      <c r="AM2901" s="209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334" t="str">
        <f t="shared" si="2687"/>
        <v>-</v>
      </c>
      <c r="AR2901" s="209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335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335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335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335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335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335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197" t="s">
        <v>2910</v>
      </c>
      <c r="C2902" s="260"/>
      <c r="D2902" s="260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28"/>
      <c r="M2902" s="129"/>
      <c r="N2902" s="130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39" t="str">
        <f t="shared" si="2681"/>
        <v>-</v>
      </c>
      <c r="S2902" s="209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28" t="str">
        <f t="shared" si="2682"/>
        <v>-</v>
      </c>
      <c r="X2902" s="209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334" t="str">
        <f t="shared" si="2709"/>
        <v>-</v>
      </c>
      <c r="AC2902" s="209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334" t="str">
        <f t="shared" si="2683"/>
        <v>-</v>
      </c>
      <c r="AH2902" s="209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334" t="str">
        <f t="shared" si="2685"/>
        <v>-</v>
      </c>
      <c r="AM2902" s="209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334" t="str">
        <f t="shared" si="2687"/>
        <v>-</v>
      </c>
      <c r="AR2902" s="209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335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335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335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335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335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335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197" t="s">
        <v>2911</v>
      </c>
      <c r="C2903" s="260"/>
      <c r="D2903" s="260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28"/>
      <c r="M2903" s="129"/>
      <c r="N2903" s="130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39" t="str">
        <f t="shared" si="2681"/>
        <v>-</v>
      </c>
      <c r="S2903" s="209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28" t="str">
        <f t="shared" si="2682"/>
        <v>-</v>
      </c>
      <c r="X2903" s="209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334" t="str">
        <f t="shared" si="2709"/>
        <v>-</v>
      </c>
      <c r="AC2903" s="209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334" t="str">
        <f t="shared" si="2683"/>
        <v>-</v>
      </c>
      <c r="AH2903" s="209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334" t="str">
        <f t="shared" si="2685"/>
        <v>-</v>
      </c>
      <c r="AM2903" s="209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334" t="str">
        <f t="shared" si="2687"/>
        <v>-</v>
      </c>
      <c r="AR2903" s="209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335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335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335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335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335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335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197" t="s">
        <v>2912</v>
      </c>
      <c r="C2904" s="260"/>
      <c r="D2904" s="260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28"/>
      <c r="M2904" s="129"/>
      <c r="N2904" s="130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39" t="str">
        <f t="shared" si="2681"/>
        <v>-</v>
      </c>
      <c r="S2904" s="209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28" t="str">
        <f t="shared" si="2682"/>
        <v>-</v>
      </c>
      <c r="X2904" s="209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334" t="str">
        <f t="shared" si="2709"/>
        <v>-</v>
      </c>
      <c r="AC2904" s="209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334" t="str">
        <f t="shared" si="2683"/>
        <v>-</v>
      </c>
      <c r="AH2904" s="209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334" t="str">
        <f t="shared" si="2685"/>
        <v>-</v>
      </c>
      <c r="AM2904" s="209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334" t="str">
        <f t="shared" si="2687"/>
        <v>-</v>
      </c>
      <c r="AR2904" s="209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335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335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335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335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335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335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197" t="s">
        <v>2913</v>
      </c>
      <c r="C2905" s="260"/>
      <c r="D2905" s="260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28"/>
      <c r="M2905" s="129"/>
      <c r="N2905" s="130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39" t="str">
        <f t="shared" si="2681"/>
        <v>-</v>
      </c>
      <c r="S2905" s="209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28" t="str">
        <f t="shared" si="2682"/>
        <v>-</v>
      </c>
      <c r="X2905" s="209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334" t="str">
        <f t="shared" si="2709"/>
        <v>-</v>
      </c>
      <c r="AC2905" s="209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334" t="str">
        <f t="shared" si="2683"/>
        <v>-</v>
      </c>
      <c r="AH2905" s="209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334" t="str">
        <f t="shared" si="2685"/>
        <v>-</v>
      </c>
      <c r="AM2905" s="209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334" t="str">
        <f t="shared" si="2687"/>
        <v>-</v>
      </c>
      <c r="AR2905" s="209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335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335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335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335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335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335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197" t="s">
        <v>2914</v>
      </c>
      <c r="C2906" s="260"/>
      <c r="D2906" s="260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28"/>
      <c r="M2906" s="129"/>
      <c r="N2906" s="130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39" t="str">
        <f t="shared" si="2681"/>
        <v>-</v>
      </c>
      <c r="S2906" s="209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28" t="str">
        <f t="shared" si="2682"/>
        <v>-</v>
      </c>
      <c r="X2906" s="209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334" t="str">
        <f t="shared" si="2709"/>
        <v>-</v>
      </c>
      <c r="AC2906" s="209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334" t="str">
        <f t="shared" si="2683"/>
        <v>-</v>
      </c>
      <c r="AH2906" s="209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334" t="str">
        <f t="shared" si="2685"/>
        <v>-</v>
      </c>
      <c r="AM2906" s="209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334" t="str">
        <f t="shared" si="2687"/>
        <v>-</v>
      </c>
      <c r="AR2906" s="209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335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335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335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335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335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335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197" t="s">
        <v>2915</v>
      </c>
      <c r="C2907" s="260"/>
      <c r="D2907" s="260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28"/>
      <c r="M2907" s="129"/>
      <c r="N2907" s="130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39" t="str">
        <f t="shared" si="2681"/>
        <v>-</v>
      </c>
      <c r="S2907" s="209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28" t="str">
        <f t="shared" si="2682"/>
        <v>-</v>
      </c>
      <c r="X2907" s="209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334" t="str">
        <f t="shared" si="2709"/>
        <v>-</v>
      </c>
      <c r="AC2907" s="209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334" t="str">
        <f t="shared" si="2683"/>
        <v>-</v>
      </c>
      <c r="AH2907" s="209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334" t="str">
        <f t="shared" si="2685"/>
        <v>-</v>
      </c>
      <c r="AM2907" s="209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334" t="str">
        <f t="shared" si="2687"/>
        <v>-</v>
      </c>
      <c r="AR2907" s="209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335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335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335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335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335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335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197" t="s">
        <v>2916</v>
      </c>
      <c r="C2908" s="260"/>
      <c r="D2908" s="260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28"/>
      <c r="M2908" s="129"/>
      <c r="N2908" s="130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39" t="str">
        <f t="shared" si="2681"/>
        <v>-</v>
      </c>
      <c r="S2908" s="209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28" t="str">
        <f t="shared" si="2682"/>
        <v>-</v>
      </c>
      <c r="X2908" s="209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334" t="str">
        <f t="shared" si="2709"/>
        <v>-</v>
      </c>
      <c r="AC2908" s="209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334" t="str">
        <f t="shared" si="2683"/>
        <v>-</v>
      </c>
      <c r="AH2908" s="209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334" t="str">
        <f t="shared" si="2685"/>
        <v>-</v>
      </c>
      <c r="AM2908" s="209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334" t="str">
        <f t="shared" si="2687"/>
        <v>-</v>
      </c>
      <c r="AR2908" s="209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335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335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335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335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335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335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197" t="s">
        <v>2917</v>
      </c>
      <c r="C2909" s="260"/>
      <c r="D2909" s="260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28"/>
      <c r="M2909" s="129"/>
      <c r="N2909" s="130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39" t="str">
        <f t="shared" si="2681"/>
        <v>-</v>
      </c>
      <c r="S2909" s="209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28" t="str">
        <f t="shared" si="2682"/>
        <v>-</v>
      </c>
      <c r="X2909" s="209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334" t="str">
        <f t="shared" si="2709"/>
        <v>-</v>
      </c>
      <c r="AC2909" s="209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334" t="str">
        <f t="shared" si="2683"/>
        <v>-</v>
      </c>
      <c r="AH2909" s="209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334" t="str">
        <f t="shared" si="2685"/>
        <v>-</v>
      </c>
      <c r="AM2909" s="209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334" t="str">
        <f t="shared" si="2687"/>
        <v>-</v>
      </c>
      <c r="AR2909" s="209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335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335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335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335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335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335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197" t="s">
        <v>2918</v>
      </c>
      <c r="C2910" s="260"/>
      <c r="D2910" s="260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28"/>
      <c r="M2910" s="129"/>
      <c r="N2910" s="130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39" t="str">
        <f t="shared" si="2681"/>
        <v>-</v>
      </c>
      <c r="S2910" s="209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28" t="str">
        <f t="shared" si="2682"/>
        <v>-</v>
      </c>
      <c r="X2910" s="209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334" t="str">
        <f t="shared" si="2709"/>
        <v>-</v>
      </c>
      <c r="AC2910" s="209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334" t="str">
        <f t="shared" si="2683"/>
        <v>-</v>
      </c>
      <c r="AH2910" s="209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334" t="str">
        <f t="shared" si="2685"/>
        <v>-</v>
      </c>
      <c r="AM2910" s="209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334" t="str">
        <f t="shared" si="2687"/>
        <v>-</v>
      </c>
      <c r="AR2910" s="209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335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335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335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335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335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335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197" t="s">
        <v>2919</v>
      </c>
      <c r="C2911" s="260"/>
      <c r="D2911" s="260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28"/>
      <c r="M2911" s="129"/>
      <c r="N2911" s="130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39" t="str">
        <f t="shared" si="2681"/>
        <v>-</v>
      </c>
      <c r="S2911" s="209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28" t="str">
        <f t="shared" si="2682"/>
        <v>-</v>
      </c>
      <c r="X2911" s="209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334" t="str">
        <f t="shared" si="2709"/>
        <v>-</v>
      </c>
      <c r="AC2911" s="209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334" t="str">
        <f t="shared" si="2683"/>
        <v>-</v>
      </c>
      <c r="AH2911" s="209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334" t="str">
        <f t="shared" si="2685"/>
        <v>-</v>
      </c>
      <c r="AM2911" s="209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334" t="str">
        <f t="shared" si="2687"/>
        <v>-</v>
      </c>
      <c r="AR2911" s="209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335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335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335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335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335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335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197" t="s">
        <v>2920</v>
      </c>
      <c r="C2912" s="260"/>
      <c r="D2912" s="260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28"/>
      <c r="M2912" s="129"/>
      <c r="N2912" s="130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39" t="str">
        <f t="shared" si="2681"/>
        <v>-</v>
      </c>
      <c r="S2912" s="209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28" t="str">
        <f t="shared" si="2682"/>
        <v>-</v>
      </c>
      <c r="X2912" s="209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334" t="str">
        <f t="shared" si="2709"/>
        <v>-</v>
      </c>
      <c r="AC2912" s="209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334" t="str">
        <f t="shared" si="2683"/>
        <v>-</v>
      </c>
      <c r="AH2912" s="209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334" t="str">
        <f t="shared" si="2685"/>
        <v>-</v>
      </c>
      <c r="AM2912" s="209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334" t="str">
        <f t="shared" si="2687"/>
        <v>-</v>
      </c>
      <c r="AR2912" s="209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335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335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335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335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335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335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197" t="s">
        <v>2921</v>
      </c>
      <c r="C2913" s="260"/>
      <c r="D2913" s="260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28"/>
      <c r="M2913" s="129"/>
      <c r="N2913" s="130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39" t="str">
        <f t="shared" si="2681"/>
        <v>-</v>
      </c>
      <c r="S2913" s="209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28" t="str">
        <f t="shared" si="2682"/>
        <v>-</v>
      </c>
      <c r="X2913" s="209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334" t="str">
        <f t="shared" si="2709"/>
        <v>-</v>
      </c>
      <c r="AC2913" s="209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334" t="str">
        <f t="shared" si="2683"/>
        <v>-</v>
      </c>
      <c r="AH2913" s="209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334" t="str">
        <f t="shared" si="2685"/>
        <v>-</v>
      </c>
      <c r="AM2913" s="209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334" t="str">
        <f t="shared" si="2687"/>
        <v>-</v>
      </c>
      <c r="AR2913" s="209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335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335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335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335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335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335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197" t="s">
        <v>2922</v>
      </c>
      <c r="C2914" s="260"/>
      <c r="D2914" s="260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28"/>
      <c r="M2914" s="129"/>
      <c r="N2914" s="130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39" t="str">
        <f t="shared" si="2681"/>
        <v>-</v>
      </c>
      <c r="S2914" s="209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28" t="str">
        <f t="shared" si="2682"/>
        <v>-</v>
      </c>
      <c r="X2914" s="209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334" t="str">
        <f t="shared" si="2709"/>
        <v>-</v>
      </c>
      <c r="AC2914" s="209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334" t="str">
        <f t="shared" si="2683"/>
        <v>-</v>
      </c>
      <c r="AH2914" s="209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334" t="str">
        <f t="shared" si="2685"/>
        <v>-</v>
      </c>
      <c r="AM2914" s="209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334" t="str">
        <f t="shared" si="2687"/>
        <v>-</v>
      </c>
      <c r="AR2914" s="209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335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335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335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335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335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335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197" t="s">
        <v>2923</v>
      </c>
      <c r="C2915" s="260"/>
      <c r="D2915" s="260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28"/>
      <c r="M2915" s="129"/>
      <c r="N2915" s="130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39" t="str">
        <f t="shared" si="2681"/>
        <v>-</v>
      </c>
      <c r="S2915" s="209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28" t="str">
        <f t="shared" si="2682"/>
        <v>-</v>
      </c>
      <c r="X2915" s="209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334" t="str">
        <f t="shared" si="2709"/>
        <v>-</v>
      </c>
      <c r="AC2915" s="209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334" t="str">
        <f t="shared" si="2683"/>
        <v>-</v>
      </c>
      <c r="AH2915" s="209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334" t="str">
        <f t="shared" si="2685"/>
        <v>-</v>
      </c>
      <c r="AM2915" s="209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334" t="str">
        <f t="shared" si="2687"/>
        <v>-</v>
      </c>
      <c r="AR2915" s="209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335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335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335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335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335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335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197" t="s">
        <v>2924</v>
      </c>
      <c r="C2916" s="260"/>
      <c r="D2916" s="260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28"/>
      <c r="M2916" s="129"/>
      <c r="N2916" s="130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39" t="str">
        <f t="shared" ref="R2916:R2979" si="2741">IF(AND($C2916&gt;0,$F2916="Electricité",$D2916&lt;DATEVALUE("30/06/2023")),P2916,"-")</f>
        <v>-</v>
      </c>
      <c r="S2916" s="209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28" t="str">
        <f t="shared" ref="W2916:X2979" si="2742">IF(AND($C2916&gt;0,$F2916="Electricité",$D2916&lt;DATEVALUE("30/06/2023")),U2916,"-")</f>
        <v>-</v>
      </c>
      <c r="X2916" s="209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334" t="str">
        <f t="shared" si="2709"/>
        <v>-</v>
      </c>
      <c r="AC2916" s="209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334" t="str">
        <f t="shared" ref="AG2916:AG2979" si="2743">IF(AND($C2916&gt;0,$F2916="Electricité",$D2916&lt;DATEVALUE("30/06/2023")),AE2916,"-")</f>
        <v>-</v>
      </c>
      <c r="AH2916" s="209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334" t="str">
        <f t="shared" ref="AL2916:AL2979" si="2745">IF(AND($C2916&gt;0,$F2916="Electricité",$D2916&lt;DATEVALUE("30/06/2023")),AJ2916,"-")</f>
        <v>-</v>
      </c>
      <c r="AM2916" s="209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334" t="str">
        <f t="shared" ref="AQ2916:AQ2979" si="2747">IF(AND($C2916&gt;0,$F2916="Electricité",$D2916&lt;DATEVALUE("30/06/2023")),AO2916,"-")</f>
        <v>-</v>
      </c>
      <c r="AR2916" s="209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335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335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335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335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335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335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197" t="s">
        <v>2925</v>
      </c>
      <c r="C2917" s="260"/>
      <c r="D2917" s="260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28"/>
      <c r="M2917" s="129"/>
      <c r="N2917" s="130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39" t="str">
        <f t="shared" si="2741"/>
        <v>-</v>
      </c>
      <c r="S2917" s="209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28" t="str">
        <f t="shared" si="2742"/>
        <v>-</v>
      </c>
      <c r="X2917" s="209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334" t="str">
        <f t="shared" ref="AB2917:AC2980" si="2769">IF(AND($C2917&gt;0,$F2917="Electricité",$D2917&lt;DATEVALUE("30/06/2023")),Z2917,"-")</f>
        <v>-</v>
      </c>
      <c r="AC2917" s="209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334" t="str">
        <f t="shared" si="2743"/>
        <v>-</v>
      </c>
      <c r="AH2917" s="209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334" t="str">
        <f t="shared" si="2745"/>
        <v>-</v>
      </c>
      <c r="AM2917" s="209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334" t="str">
        <f t="shared" si="2747"/>
        <v>-</v>
      </c>
      <c r="AR2917" s="209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335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335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335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335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335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335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197" t="s">
        <v>2926</v>
      </c>
      <c r="C2918" s="260"/>
      <c r="D2918" s="260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28"/>
      <c r="M2918" s="129"/>
      <c r="N2918" s="130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39" t="str">
        <f t="shared" si="2741"/>
        <v>-</v>
      </c>
      <c r="S2918" s="209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28" t="str">
        <f t="shared" si="2742"/>
        <v>-</v>
      </c>
      <c r="X2918" s="209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334" t="str">
        <f t="shared" si="2769"/>
        <v>-</v>
      </c>
      <c r="AC2918" s="209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334" t="str">
        <f t="shared" si="2743"/>
        <v>-</v>
      </c>
      <c r="AH2918" s="209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334" t="str">
        <f t="shared" si="2745"/>
        <v>-</v>
      </c>
      <c r="AM2918" s="209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334" t="str">
        <f t="shared" si="2747"/>
        <v>-</v>
      </c>
      <c r="AR2918" s="209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335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335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335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335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335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335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197" t="s">
        <v>2927</v>
      </c>
      <c r="C2919" s="260"/>
      <c r="D2919" s="260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28"/>
      <c r="M2919" s="129"/>
      <c r="N2919" s="130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39" t="str">
        <f t="shared" si="2741"/>
        <v>-</v>
      </c>
      <c r="S2919" s="209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28" t="str">
        <f t="shared" si="2742"/>
        <v>-</v>
      </c>
      <c r="X2919" s="209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334" t="str">
        <f t="shared" si="2769"/>
        <v>-</v>
      </c>
      <c r="AC2919" s="209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334" t="str">
        <f t="shared" si="2743"/>
        <v>-</v>
      </c>
      <c r="AH2919" s="209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334" t="str">
        <f t="shared" si="2745"/>
        <v>-</v>
      </c>
      <c r="AM2919" s="209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334" t="str">
        <f t="shared" si="2747"/>
        <v>-</v>
      </c>
      <c r="AR2919" s="209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335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335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335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335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335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335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197" t="s">
        <v>2928</v>
      </c>
      <c r="C2920" s="260"/>
      <c r="D2920" s="260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28"/>
      <c r="M2920" s="129"/>
      <c r="N2920" s="130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39" t="str">
        <f t="shared" si="2741"/>
        <v>-</v>
      </c>
      <c r="S2920" s="209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28" t="str">
        <f t="shared" si="2742"/>
        <v>-</v>
      </c>
      <c r="X2920" s="209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334" t="str">
        <f t="shared" si="2769"/>
        <v>-</v>
      </c>
      <c r="AC2920" s="209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334" t="str">
        <f t="shared" si="2743"/>
        <v>-</v>
      </c>
      <c r="AH2920" s="209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334" t="str">
        <f t="shared" si="2745"/>
        <v>-</v>
      </c>
      <c r="AM2920" s="209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334" t="str">
        <f t="shared" si="2747"/>
        <v>-</v>
      </c>
      <c r="AR2920" s="209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335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335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335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335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335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335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197" t="s">
        <v>2929</v>
      </c>
      <c r="C2921" s="260"/>
      <c r="D2921" s="260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28"/>
      <c r="M2921" s="129"/>
      <c r="N2921" s="130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39" t="str">
        <f t="shared" si="2741"/>
        <v>-</v>
      </c>
      <c r="S2921" s="209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28" t="str">
        <f t="shared" si="2742"/>
        <v>-</v>
      </c>
      <c r="X2921" s="209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334" t="str">
        <f t="shared" si="2769"/>
        <v>-</v>
      </c>
      <c r="AC2921" s="209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334" t="str">
        <f t="shared" si="2743"/>
        <v>-</v>
      </c>
      <c r="AH2921" s="209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334" t="str">
        <f t="shared" si="2745"/>
        <v>-</v>
      </c>
      <c r="AM2921" s="209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334" t="str">
        <f t="shared" si="2747"/>
        <v>-</v>
      </c>
      <c r="AR2921" s="209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335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335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335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335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335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335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197" t="s">
        <v>2930</v>
      </c>
      <c r="C2922" s="260"/>
      <c r="D2922" s="260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28"/>
      <c r="M2922" s="129"/>
      <c r="N2922" s="130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39" t="str">
        <f t="shared" si="2741"/>
        <v>-</v>
      </c>
      <c r="S2922" s="209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28" t="str">
        <f t="shared" si="2742"/>
        <v>-</v>
      </c>
      <c r="X2922" s="209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334" t="str">
        <f t="shared" si="2769"/>
        <v>-</v>
      </c>
      <c r="AC2922" s="209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334" t="str">
        <f t="shared" si="2743"/>
        <v>-</v>
      </c>
      <c r="AH2922" s="209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334" t="str">
        <f t="shared" si="2745"/>
        <v>-</v>
      </c>
      <c r="AM2922" s="209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334" t="str">
        <f t="shared" si="2747"/>
        <v>-</v>
      </c>
      <c r="AR2922" s="209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335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335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335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335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335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335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197" t="s">
        <v>2931</v>
      </c>
      <c r="C2923" s="260"/>
      <c r="D2923" s="260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28"/>
      <c r="M2923" s="129"/>
      <c r="N2923" s="130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39" t="str">
        <f t="shared" si="2741"/>
        <v>-</v>
      </c>
      <c r="S2923" s="209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28" t="str">
        <f t="shared" si="2742"/>
        <v>-</v>
      </c>
      <c r="X2923" s="209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334" t="str">
        <f t="shared" si="2769"/>
        <v>-</v>
      </c>
      <c r="AC2923" s="209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334" t="str">
        <f t="shared" si="2743"/>
        <v>-</v>
      </c>
      <c r="AH2923" s="209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334" t="str">
        <f t="shared" si="2745"/>
        <v>-</v>
      </c>
      <c r="AM2923" s="209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334" t="str">
        <f t="shared" si="2747"/>
        <v>-</v>
      </c>
      <c r="AR2923" s="209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335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335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335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335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335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335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197" t="s">
        <v>2932</v>
      </c>
      <c r="C2924" s="260"/>
      <c r="D2924" s="260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28"/>
      <c r="M2924" s="129"/>
      <c r="N2924" s="130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39" t="str">
        <f t="shared" si="2741"/>
        <v>-</v>
      </c>
      <c r="S2924" s="209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28" t="str">
        <f t="shared" si="2742"/>
        <v>-</v>
      </c>
      <c r="X2924" s="209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334" t="str">
        <f t="shared" si="2769"/>
        <v>-</v>
      </c>
      <c r="AC2924" s="209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334" t="str">
        <f t="shared" si="2743"/>
        <v>-</v>
      </c>
      <c r="AH2924" s="209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334" t="str">
        <f t="shared" si="2745"/>
        <v>-</v>
      </c>
      <c r="AM2924" s="209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334" t="str">
        <f t="shared" si="2747"/>
        <v>-</v>
      </c>
      <c r="AR2924" s="209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335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335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335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335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335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335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197" t="s">
        <v>2933</v>
      </c>
      <c r="C2925" s="260"/>
      <c r="D2925" s="260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28"/>
      <c r="M2925" s="129"/>
      <c r="N2925" s="130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39" t="str">
        <f t="shared" si="2741"/>
        <v>-</v>
      </c>
      <c r="S2925" s="209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28" t="str">
        <f t="shared" si="2742"/>
        <v>-</v>
      </c>
      <c r="X2925" s="209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334" t="str">
        <f t="shared" si="2769"/>
        <v>-</v>
      </c>
      <c r="AC2925" s="209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334" t="str">
        <f t="shared" si="2743"/>
        <v>-</v>
      </c>
      <c r="AH2925" s="209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334" t="str">
        <f t="shared" si="2745"/>
        <v>-</v>
      </c>
      <c r="AM2925" s="209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334" t="str">
        <f t="shared" si="2747"/>
        <v>-</v>
      </c>
      <c r="AR2925" s="209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335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335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335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335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335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335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197" t="s">
        <v>2934</v>
      </c>
      <c r="C2926" s="260"/>
      <c r="D2926" s="260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28"/>
      <c r="M2926" s="129"/>
      <c r="N2926" s="130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39" t="str">
        <f t="shared" si="2741"/>
        <v>-</v>
      </c>
      <c r="S2926" s="209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28" t="str">
        <f t="shared" si="2742"/>
        <v>-</v>
      </c>
      <c r="X2926" s="209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334" t="str">
        <f t="shared" si="2769"/>
        <v>-</v>
      </c>
      <c r="AC2926" s="209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334" t="str">
        <f t="shared" si="2743"/>
        <v>-</v>
      </c>
      <c r="AH2926" s="209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334" t="str">
        <f t="shared" si="2745"/>
        <v>-</v>
      </c>
      <c r="AM2926" s="209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334" t="str">
        <f t="shared" si="2747"/>
        <v>-</v>
      </c>
      <c r="AR2926" s="209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335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335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335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335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335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335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197" t="s">
        <v>2935</v>
      </c>
      <c r="C2927" s="260"/>
      <c r="D2927" s="260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28"/>
      <c r="M2927" s="129"/>
      <c r="N2927" s="130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39" t="str">
        <f t="shared" si="2741"/>
        <v>-</v>
      </c>
      <c r="S2927" s="209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28" t="str">
        <f t="shared" si="2742"/>
        <v>-</v>
      </c>
      <c r="X2927" s="209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334" t="str">
        <f t="shared" si="2769"/>
        <v>-</v>
      </c>
      <c r="AC2927" s="209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334" t="str">
        <f t="shared" si="2743"/>
        <v>-</v>
      </c>
      <c r="AH2927" s="209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334" t="str">
        <f t="shared" si="2745"/>
        <v>-</v>
      </c>
      <c r="AM2927" s="209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334" t="str">
        <f t="shared" si="2747"/>
        <v>-</v>
      </c>
      <c r="AR2927" s="209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335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335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335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335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335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335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197" t="s">
        <v>2936</v>
      </c>
      <c r="C2928" s="260"/>
      <c r="D2928" s="260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28"/>
      <c r="M2928" s="129"/>
      <c r="N2928" s="130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39" t="str">
        <f t="shared" si="2741"/>
        <v>-</v>
      </c>
      <c r="S2928" s="209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28" t="str">
        <f t="shared" si="2742"/>
        <v>-</v>
      </c>
      <c r="X2928" s="209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334" t="str">
        <f t="shared" si="2769"/>
        <v>-</v>
      </c>
      <c r="AC2928" s="209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334" t="str">
        <f t="shared" si="2743"/>
        <v>-</v>
      </c>
      <c r="AH2928" s="209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334" t="str">
        <f t="shared" si="2745"/>
        <v>-</v>
      </c>
      <c r="AM2928" s="209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334" t="str">
        <f t="shared" si="2747"/>
        <v>-</v>
      </c>
      <c r="AR2928" s="209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335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335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335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335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335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335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197" t="s">
        <v>2937</v>
      </c>
      <c r="C2929" s="260"/>
      <c r="D2929" s="260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28"/>
      <c r="M2929" s="129"/>
      <c r="N2929" s="130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39" t="str">
        <f t="shared" si="2741"/>
        <v>-</v>
      </c>
      <c r="S2929" s="209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28" t="str">
        <f t="shared" si="2742"/>
        <v>-</v>
      </c>
      <c r="X2929" s="209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334" t="str">
        <f t="shared" si="2769"/>
        <v>-</v>
      </c>
      <c r="AC2929" s="209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334" t="str">
        <f t="shared" si="2743"/>
        <v>-</v>
      </c>
      <c r="AH2929" s="209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334" t="str">
        <f t="shared" si="2745"/>
        <v>-</v>
      </c>
      <c r="AM2929" s="209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334" t="str">
        <f t="shared" si="2747"/>
        <v>-</v>
      </c>
      <c r="AR2929" s="209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335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335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335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335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335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335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197" t="s">
        <v>2938</v>
      </c>
      <c r="C2930" s="260"/>
      <c r="D2930" s="260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28"/>
      <c r="M2930" s="129"/>
      <c r="N2930" s="130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39" t="str">
        <f t="shared" si="2741"/>
        <v>-</v>
      </c>
      <c r="S2930" s="209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28" t="str">
        <f t="shared" si="2742"/>
        <v>-</v>
      </c>
      <c r="X2930" s="209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334" t="str">
        <f t="shared" si="2769"/>
        <v>-</v>
      </c>
      <c r="AC2930" s="209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334" t="str">
        <f t="shared" si="2743"/>
        <v>-</v>
      </c>
      <c r="AH2930" s="209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334" t="str">
        <f t="shared" si="2745"/>
        <v>-</v>
      </c>
      <c r="AM2930" s="209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334" t="str">
        <f t="shared" si="2747"/>
        <v>-</v>
      </c>
      <c r="AR2930" s="209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335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335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335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335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335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335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197" t="s">
        <v>2939</v>
      </c>
      <c r="C2931" s="260"/>
      <c r="D2931" s="260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28"/>
      <c r="M2931" s="129"/>
      <c r="N2931" s="130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39" t="str">
        <f t="shared" si="2741"/>
        <v>-</v>
      </c>
      <c r="S2931" s="209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28" t="str">
        <f t="shared" si="2742"/>
        <v>-</v>
      </c>
      <c r="X2931" s="209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334" t="str">
        <f t="shared" si="2769"/>
        <v>-</v>
      </c>
      <c r="AC2931" s="209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334" t="str">
        <f t="shared" si="2743"/>
        <v>-</v>
      </c>
      <c r="AH2931" s="209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334" t="str">
        <f t="shared" si="2745"/>
        <v>-</v>
      </c>
      <c r="AM2931" s="209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334" t="str">
        <f t="shared" si="2747"/>
        <v>-</v>
      </c>
      <c r="AR2931" s="209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335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335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335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335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335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335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197" t="s">
        <v>2940</v>
      </c>
      <c r="C2932" s="260"/>
      <c r="D2932" s="260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28"/>
      <c r="M2932" s="129"/>
      <c r="N2932" s="130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39" t="str">
        <f t="shared" si="2741"/>
        <v>-</v>
      </c>
      <c r="S2932" s="209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28" t="str">
        <f t="shared" si="2742"/>
        <v>-</v>
      </c>
      <c r="X2932" s="209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334" t="str">
        <f t="shared" si="2769"/>
        <v>-</v>
      </c>
      <c r="AC2932" s="209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334" t="str">
        <f t="shared" si="2743"/>
        <v>-</v>
      </c>
      <c r="AH2932" s="209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334" t="str">
        <f t="shared" si="2745"/>
        <v>-</v>
      </c>
      <c r="AM2932" s="209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334" t="str">
        <f t="shared" si="2747"/>
        <v>-</v>
      </c>
      <c r="AR2932" s="209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335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335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335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335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335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335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197" t="s">
        <v>2941</v>
      </c>
      <c r="C2933" s="260"/>
      <c r="D2933" s="260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28"/>
      <c r="M2933" s="129"/>
      <c r="N2933" s="130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39" t="str">
        <f t="shared" si="2741"/>
        <v>-</v>
      </c>
      <c r="S2933" s="209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28" t="str">
        <f t="shared" si="2742"/>
        <v>-</v>
      </c>
      <c r="X2933" s="209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334" t="str">
        <f t="shared" si="2769"/>
        <v>-</v>
      </c>
      <c r="AC2933" s="209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334" t="str">
        <f t="shared" si="2743"/>
        <v>-</v>
      </c>
      <c r="AH2933" s="209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334" t="str">
        <f t="shared" si="2745"/>
        <v>-</v>
      </c>
      <c r="AM2933" s="209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334" t="str">
        <f t="shared" si="2747"/>
        <v>-</v>
      </c>
      <c r="AR2933" s="209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335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335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335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335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335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335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197" t="s">
        <v>2942</v>
      </c>
      <c r="C2934" s="260"/>
      <c r="D2934" s="260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28"/>
      <c r="M2934" s="129"/>
      <c r="N2934" s="130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39" t="str">
        <f t="shared" si="2741"/>
        <v>-</v>
      </c>
      <c r="S2934" s="209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28" t="str">
        <f t="shared" si="2742"/>
        <v>-</v>
      </c>
      <c r="X2934" s="209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334" t="str">
        <f t="shared" si="2769"/>
        <v>-</v>
      </c>
      <c r="AC2934" s="209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334" t="str">
        <f t="shared" si="2743"/>
        <v>-</v>
      </c>
      <c r="AH2934" s="209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334" t="str">
        <f t="shared" si="2745"/>
        <v>-</v>
      </c>
      <c r="AM2934" s="209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334" t="str">
        <f t="shared" si="2747"/>
        <v>-</v>
      </c>
      <c r="AR2934" s="209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335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335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335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335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335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335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197" t="s">
        <v>2943</v>
      </c>
      <c r="C2935" s="260"/>
      <c r="D2935" s="260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28"/>
      <c r="M2935" s="129"/>
      <c r="N2935" s="130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39" t="str">
        <f t="shared" si="2741"/>
        <v>-</v>
      </c>
      <c r="S2935" s="209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28" t="str">
        <f t="shared" si="2742"/>
        <v>-</v>
      </c>
      <c r="X2935" s="209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334" t="str">
        <f t="shared" si="2769"/>
        <v>-</v>
      </c>
      <c r="AC2935" s="209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334" t="str">
        <f t="shared" si="2743"/>
        <v>-</v>
      </c>
      <c r="AH2935" s="209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334" t="str">
        <f t="shared" si="2745"/>
        <v>-</v>
      </c>
      <c r="AM2935" s="209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334" t="str">
        <f t="shared" si="2747"/>
        <v>-</v>
      </c>
      <c r="AR2935" s="209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335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335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335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335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335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335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197" t="s">
        <v>2944</v>
      </c>
      <c r="C2936" s="260"/>
      <c r="D2936" s="260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28"/>
      <c r="M2936" s="129"/>
      <c r="N2936" s="130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39" t="str">
        <f t="shared" si="2741"/>
        <v>-</v>
      </c>
      <c r="S2936" s="209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28" t="str">
        <f t="shared" si="2742"/>
        <v>-</v>
      </c>
      <c r="X2936" s="209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334" t="str">
        <f t="shared" si="2769"/>
        <v>-</v>
      </c>
      <c r="AC2936" s="209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334" t="str">
        <f t="shared" si="2743"/>
        <v>-</v>
      </c>
      <c r="AH2936" s="209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334" t="str">
        <f t="shared" si="2745"/>
        <v>-</v>
      </c>
      <c r="AM2936" s="209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334" t="str">
        <f t="shared" si="2747"/>
        <v>-</v>
      </c>
      <c r="AR2936" s="209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335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335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335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335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335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335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197" t="s">
        <v>2945</v>
      </c>
      <c r="C2937" s="260"/>
      <c r="D2937" s="260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28"/>
      <c r="M2937" s="129"/>
      <c r="N2937" s="130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39" t="str">
        <f t="shared" si="2741"/>
        <v>-</v>
      </c>
      <c r="S2937" s="209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28" t="str">
        <f t="shared" si="2742"/>
        <v>-</v>
      </c>
      <c r="X2937" s="209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334" t="str">
        <f t="shared" si="2769"/>
        <v>-</v>
      </c>
      <c r="AC2937" s="209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334" t="str">
        <f t="shared" si="2743"/>
        <v>-</v>
      </c>
      <c r="AH2937" s="209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334" t="str">
        <f t="shared" si="2745"/>
        <v>-</v>
      </c>
      <c r="AM2937" s="209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334" t="str">
        <f t="shared" si="2747"/>
        <v>-</v>
      </c>
      <c r="AR2937" s="209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335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335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335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335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335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335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197" t="s">
        <v>2946</v>
      </c>
      <c r="C2938" s="260"/>
      <c r="D2938" s="260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28"/>
      <c r="M2938" s="129"/>
      <c r="N2938" s="130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39" t="str">
        <f t="shared" si="2741"/>
        <v>-</v>
      </c>
      <c r="S2938" s="209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28" t="str">
        <f t="shared" si="2742"/>
        <v>-</v>
      </c>
      <c r="X2938" s="209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334" t="str">
        <f t="shared" si="2769"/>
        <v>-</v>
      </c>
      <c r="AC2938" s="209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334" t="str">
        <f t="shared" si="2743"/>
        <v>-</v>
      </c>
      <c r="AH2938" s="209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334" t="str">
        <f t="shared" si="2745"/>
        <v>-</v>
      </c>
      <c r="AM2938" s="209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334" t="str">
        <f t="shared" si="2747"/>
        <v>-</v>
      </c>
      <c r="AR2938" s="209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335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335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335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335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335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335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197" t="s">
        <v>2947</v>
      </c>
      <c r="C2939" s="260"/>
      <c r="D2939" s="260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28"/>
      <c r="M2939" s="129"/>
      <c r="N2939" s="130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39" t="str">
        <f t="shared" si="2741"/>
        <v>-</v>
      </c>
      <c r="S2939" s="209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28" t="str">
        <f t="shared" si="2742"/>
        <v>-</v>
      </c>
      <c r="X2939" s="209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334" t="str">
        <f t="shared" si="2769"/>
        <v>-</v>
      </c>
      <c r="AC2939" s="209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334" t="str">
        <f t="shared" si="2743"/>
        <v>-</v>
      </c>
      <c r="AH2939" s="209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334" t="str">
        <f t="shared" si="2745"/>
        <v>-</v>
      </c>
      <c r="AM2939" s="209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334" t="str">
        <f t="shared" si="2747"/>
        <v>-</v>
      </c>
      <c r="AR2939" s="209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335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335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335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335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335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335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197" t="s">
        <v>2948</v>
      </c>
      <c r="C2940" s="260"/>
      <c r="D2940" s="260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28"/>
      <c r="M2940" s="129"/>
      <c r="N2940" s="130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39" t="str">
        <f t="shared" si="2741"/>
        <v>-</v>
      </c>
      <c r="S2940" s="209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28" t="str">
        <f t="shared" si="2742"/>
        <v>-</v>
      </c>
      <c r="X2940" s="209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334" t="str">
        <f t="shared" si="2769"/>
        <v>-</v>
      </c>
      <c r="AC2940" s="209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334" t="str">
        <f t="shared" si="2743"/>
        <v>-</v>
      </c>
      <c r="AH2940" s="209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334" t="str">
        <f t="shared" si="2745"/>
        <v>-</v>
      </c>
      <c r="AM2940" s="209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334" t="str">
        <f t="shared" si="2747"/>
        <v>-</v>
      </c>
      <c r="AR2940" s="209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335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335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335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335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335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335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197" t="s">
        <v>2949</v>
      </c>
      <c r="C2941" s="260"/>
      <c r="D2941" s="260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28"/>
      <c r="M2941" s="129"/>
      <c r="N2941" s="130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39" t="str">
        <f t="shared" si="2741"/>
        <v>-</v>
      </c>
      <c r="S2941" s="209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28" t="str">
        <f t="shared" si="2742"/>
        <v>-</v>
      </c>
      <c r="X2941" s="209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334" t="str">
        <f t="shared" si="2769"/>
        <v>-</v>
      </c>
      <c r="AC2941" s="209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334" t="str">
        <f t="shared" si="2743"/>
        <v>-</v>
      </c>
      <c r="AH2941" s="209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334" t="str">
        <f t="shared" si="2745"/>
        <v>-</v>
      </c>
      <c r="AM2941" s="209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334" t="str">
        <f t="shared" si="2747"/>
        <v>-</v>
      </c>
      <c r="AR2941" s="209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335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335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335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335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335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335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197" t="s">
        <v>2950</v>
      </c>
      <c r="C2942" s="260"/>
      <c r="D2942" s="260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28"/>
      <c r="M2942" s="129"/>
      <c r="N2942" s="130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39" t="str">
        <f t="shared" si="2741"/>
        <v>-</v>
      </c>
      <c r="S2942" s="209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28" t="str">
        <f t="shared" si="2742"/>
        <v>-</v>
      </c>
      <c r="X2942" s="209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334" t="str">
        <f t="shared" si="2769"/>
        <v>-</v>
      </c>
      <c r="AC2942" s="209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334" t="str">
        <f t="shared" si="2743"/>
        <v>-</v>
      </c>
      <c r="AH2942" s="209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334" t="str">
        <f t="shared" si="2745"/>
        <v>-</v>
      </c>
      <c r="AM2942" s="209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334" t="str">
        <f t="shared" si="2747"/>
        <v>-</v>
      </c>
      <c r="AR2942" s="209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335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335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335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335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335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335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197" t="s">
        <v>2951</v>
      </c>
      <c r="C2943" s="260"/>
      <c r="D2943" s="260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28"/>
      <c r="M2943" s="129"/>
      <c r="N2943" s="130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39" t="str">
        <f t="shared" si="2741"/>
        <v>-</v>
      </c>
      <c r="S2943" s="209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28" t="str">
        <f t="shared" si="2742"/>
        <v>-</v>
      </c>
      <c r="X2943" s="209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334" t="str">
        <f t="shared" si="2769"/>
        <v>-</v>
      </c>
      <c r="AC2943" s="209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334" t="str">
        <f t="shared" si="2743"/>
        <v>-</v>
      </c>
      <c r="AH2943" s="209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334" t="str">
        <f t="shared" si="2745"/>
        <v>-</v>
      </c>
      <c r="AM2943" s="209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334" t="str">
        <f t="shared" si="2747"/>
        <v>-</v>
      </c>
      <c r="AR2943" s="209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335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335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335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335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335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335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197" t="s">
        <v>2952</v>
      </c>
      <c r="C2944" s="260"/>
      <c r="D2944" s="260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28"/>
      <c r="M2944" s="129"/>
      <c r="N2944" s="130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39" t="str">
        <f t="shared" si="2741"/>
        <v>-</v>
      </c>
      <c r="S2944" s="209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28" t="str">
        <f t="shared" si="2742"/>
        <v>-</v>
      </c>
      <c r="X2944" s="209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334" t="str">
        <f t="shared" si="2769"/>
        <v>-</v>
      </c>
      <c r="AC2944" s="209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334" t="str">
        <f t="shared" si="2743"/>
        <v>-</v>
      </c>
      <c r="AH2944" s="209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334" t="str">
        <f t="shared" si="2745"/>
        <v>-</v>
      </c>
      <c r="AM2944" s="209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334" t="str">
        <f t="shared" si="2747"/>
        <v>-</v>
      </c>
      <c r="AR2944" s="209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335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335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335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335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335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335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197" t="s">
        <v>2953</v>
      </c>
      <c r="C2945" s="260"/>
      <c r="D2945" s="260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28"/>
      <c r="M2945" s="129"/>
      <c r="N2945" s="130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39" t="str">
        <f t="shared" si="2741"/>
        <v>-</v>
      </c>
      <c r="S2945" s="209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28" t="str">
        <f t="shared" si="2742"/>
        <v>-</v>
      </c>
      <c r="X2945" s="209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334" t="str">
        <f t="shared" si="2769"/>
        <v>-</v>
      </c>
      <c r="AC2945" s="209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334" t="str">
        <f t="shared" si="2743"/>
        <v>-</v>
      </c>
      <c r="AH2945" s="209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334" t="str">
        <f t="shared" si="2745"/>
        <v>-</v>
      </c>
      <c r="AM2945" s="209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334" t="str">
        <f t="shared" si="2747"/>
        <v>-</v>
      </c>
      <c r="AR2945" s="209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335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335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335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335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335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335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197" t="s">
        <v>2954</v>
      </c>
      <c r="C2946" s="260"/>
      <c r="D2946" s="260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28"/>
      <c r="M2946" s="129"/>
      <c r="N2946" s="130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39" t="str">
        <f t="shared" si="2741"/>
        <v>-</v>
      </c>
      <c r="S2946" s="209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28" t="str">
        <f t="shared" si="2742"/>
        <v>-</v>
      </c>
      <c r="X2946" s="209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334" t="str">
        <f t="shared" si="2769"/>
        <v>-</v>
      </c>
      <c r="AC2946" s="209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334" t="str">
        <f t="shared" si="2743"/>
        <v>-</v>
      </c>
      <c r="AH2946" s="209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334" t="str">
        <f t="shared" si="2745"/>
        <v>-</v>
      </c>
      <c r="AM2946" s="209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334" t="str">
        <f t="shared" si="2747"/>
        <v>-</v>
      </c>
      <c r="AR2946" s="209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335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335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335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335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335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335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197" t="s">
        <v>2955</v>
      </c>
      <c r="C2947" s="260"/>
      <c r="D2947" s="260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28"/>
      <c r="M2947" s="129"/>
      <c r="N2947" s="130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39" t="str">
        <f t="shared" si="2741"/>
        <v>-</v>
      </c>
      <c r="S2947" s="209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28" t="str">
        <f t="shared" si="2742"/>
        <v>-</v>
      </c>
      <c r="X2947" s="209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334" t="str">
        <f t="shared" si="2769"/>
        <v>-</v>
      </c>
      <c r="AC2947" s="209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334" t="str">
        <f t="shared" si="2743"/>
        <v>-</v>
      </c>
      <c r="AH2947" s="209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334" t="str">
        <f t="shared" si="2745"/>
        <v>-</v>
      </c>
      <c r="AM2947" s="209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334" t="str">
        <f t="shared" si="2747"/>
        <v>-</v>
      </c>
      <c r="AR2947" s="209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335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335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335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335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335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335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197" t="s">
        <v>2956</v>
      </c>
      <c r="C2948" s="260"/>
      <c r="D2948" s="260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28"/>
      <c r="M2948" s="129"/>
      <c r="N2948" s="130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39" t="str">
        <f t="shared" si="2741"/>
        <v>-</v>
      </c>
      <c r="S2948" s="209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28" t="str">
        <f t="shared" si="2742"/>
        <v>-</v>
      </c>
      <c r="X2948" s="209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334" t="str">
        <f t="shared" si="2769"/>
        <v>-</v>
      </c>
      <c r="AC2948" s="209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334" t="str">
        <f t="shared" si="2743"/>
        <v>-</v>
      </c>
      <c r="AH2948" s="209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334" t="str">
        <f t="shared" si="2745"/>
        <v>-</v>
      </c>
      <c r="AM2948" s="209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334" t="str">
        <f t="shared" si="2747"/>
        <v>-</v>
      </c>
      <c r="AR2948" s="209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335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335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335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335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335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335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197" t="s">
        <v>2957</v>
      </c>
      <c r="C2949" s="260"/>
      <c r="D2949" s="260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28"/>
      <c r="M2949" s="129"/>
      <c r="N2949" s="130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39" t="str">
        <f t="shared" si="2741"/>
        <v>-</v>
      </c>
      <c r="S2949" s="209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28" t="str">
        <f t="shared" si="2742"/>
        <v>-</v>
      </c>
      <c r="X2949" s="209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334" t="str">
        <f t="shared" si="2769"/>
        <v>-</v>
      </c>
      <c r="AC2949" s="209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334" t="str">
        <f t="shared" si="2743"/>
        <v>-</v>
      </c>
      <c r="AH2949" s="209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334" t="str">
        <f t="shared" si="2745"/>
        <v>-</v>
      </c>
      <c r="AM2949" s="209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334" t="str">
        <f t="shared" si="2747"/>
        <v>-</v>
      </c>
      <c r="AR2949" s="209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335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335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335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335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335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335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197" t="s">
        <v>2958</v>
      </c>
      <c r="C2950" s="260"/>
      <c r="D2950" s="260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28"/>
      <c r="M2950" s="129"/>
      <c r="N2950" s="130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39" t="str">
        <f t="shared" si="2741"/>
        <v>-</v>
      </c>
      <c r="S2950" s="209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28" t="str">
        <f t="shared" si="2742"/>
        <v>-</v>
      </c>
      <c r="X2950" s="209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334" t="str">
        <f t="shared" si="2769"/>
        <v>-</v>
      </c>
      <c r="AC2950" s="209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334" t="str">
        <f t="shared" si="2743"/>
        <v>-</v>
      </c>
      <c r="AH2950" s="209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334" t="str">
        <f t="shared" si="2745"/>
        <v>-</v>
      </c>
      <c r="AM2950" s="209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334" t="str">
        <f t="shared" si="2747"/>
        <v>-</v>
      </c>
      <c r="AR2950" s="209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335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335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335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335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335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335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197" t="s">
        <v>2959</v>
      </c>
      <c r="C2951" s="260"/>
      <c r="D2951" s="260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28"/>
      <c r="M2951" s="129"/>
      <c r="N2951" s="130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39" t="str">
        <f t="shared" si="2741"/>
        <v>-</v>
      </c>
      <c r="S2951" s="209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28" t="str">
        <f t="shared" si="2742"/>
        <v>-</v>
      </c>
      <c r="X2951" s="209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334" t="str">
        <f t="shared" si="2769"/>
        <v>-</v>
      </c>
      <c r="AC2951" s="209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334" t="str">
        <f t="shared" si="2743"/>
        <v>-</v>
      </c>
      <c r="AH2951" s="209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334" t="str">
        <f t="shared" si="2745"/>
        <v>-</v>
      </c>
      <c r="AM2951" s="209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334" t="str">
        <f t="shared" si="2747"/>
        <v>-</v>
      </c>
      <c r="AR2951" s="209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335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335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335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335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335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335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197" t="s">
        <v>2960</v>
      </c>
      <c r="C2952" s="260"/>
      <c r="D2952" s="260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28"/>
      <c r="M2952" s="129"/>
      <c r="N2952" s="130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39" t="str">
        <f t="shared" si="2741"/>
        <v>-</v>
      </c>
      <c r="S2952" s="209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28" t="str">
        <f t="shared" si="2742"/>
        <v>-</v>
      </c>
      <c r="X2952" s="209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334" t="str">
        <f t="shared" si="2769"/>
        <v>-</v>
      </c>
      <c r="AC2952" s="209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334" t="str">
        <f t="shared" si="2743"/>
        <v>-</v>
      </c>
      <c r="AH2952" s="209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334" t="str">
        <f t="shared" si="2745"/>
        <v>-</v>
      </c>
      <c r="AM2952" s="209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334" t="str">
        <f t="shared" si="2747"/>
        <v>-</v>
      </c>
      <c r="AR2952" s="209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335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335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335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335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335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335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197" t="s">
        <v>2961</v>
      </c>
      <c r="C2953" s="260"/>
      <c r="D2953" s="260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28"/>
      <c r="M2953" s="129"/>
      <c r="N2953" s="130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39" t="str">
        <f t="shared" si="2741"/>
        <v>-</v>
      </c>
      <c r="S2953" s="209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28" t="str">
        <f t="shared" si="2742"/>
        <v>-</v>
      </c>
      <c r="X2953" s="209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334" t="str">
        <f t="shared" si="2769"/>
        <v>-</v>
      </c>
      <c r="AC2953" s="209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334" t="str">
        <f t="shared" si="2743"/>
        <v>-</v>
      </c>
      <c r="AH2953" s="209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334" t="str">
        <f t="shared" si="2745"/>
        <v>-</v>
      </c>
      <c r="AM2953" s="209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334" t="str">
        <f t="shared" si="2747"/>
        <v>-</v>
      </c>
      <c r="AR2953" s="209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335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335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335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335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335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335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197" t="s">
        <v>2962</v>
      </c>
      <c r="C2954" s="260"/>
      <c r="D2954" s="260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28"/>
      <c r="M2954" s="129"/>
      <c r="N2954" s="130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39" t="str">
        <f t="shared" si="2741"/>
        <v>-</v>
      </c>
      <c r="S2954" s="209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28" t="str">
        <f t="shared" si="2742"/>
        <v>-</v>
      </c>
      <c r="X2954" s="209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334" t="str">
        <f t="shared" si="2769"/>
        <v>-</v>
      </c>
      <c r="AC2954" s="209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334" t="str">
        <f t="shared" si="2743"/>
        <v>-</v>
      </c>
      <c r="AH2954" s="209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334" t="str">
        <f t="shared" si="2745"/>
        <v>-</v>
      </c>
      <c r="AM2954" s="209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334" t="str">
        <f t="shared" si="2747"/>
        <v>-</v>
      </c>
      <c r="AR2954" s="209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335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335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335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335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335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335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197" t="s">
        <v>2963</v>
      </c>
      <c r="C2955" s="260"/>
      <c r="D2955" s="260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28"/>
      <c r="M2955" s="129"/>
      <c r="N2955" s="130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39" t="str">
        <f t="shared" si="2741"/>
        <v>-</v>
      </c>
      <c r="S2955" s="209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28" t="str">
        <f t="shared" si="2742"/>
        <v>-</v>
      </c>
      <c r="X2955" s="209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334" t="str">
        <f t="shared" si="2769"/>
        <v>-</v>
      </c>
      <c r="AC2955" s="209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334" t="str">
        <f t="shared" si="2743"/>
        <v>-</v>
      </c>
      <c r="AH2955" s="209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334" t="str">
        <f t="shared" si="2745"/>
        <v>-</v>
      </c>
      <c r="AM2955" s="209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334" t="str">
        <f t="shared" si="2747"/>
        <v>-</v>
      </c>
      <c r="AR2955" s="209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335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335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335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335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335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335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197" t="s">
        <v>2964</v>
      </c>
      <c r="C2956" s="260"/>
      <c r="D2956" s="260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28"/>
      <c r="M2956" s="129"/>
      <c r="N2956" s="130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39" t="str">
        <f t="shared" si="2741"/>
        <v>-</v>
      </c>
      <c r="S2956" s="209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28" t="str">
        <f t="shared" si="2742"/>
        <v>-</v>
      </c>
      <c r="X2956" s="209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334" t="str">
        <f t="shared" si="2769"/>
        <v>-</v>
      </c>
      <c r="AC2956" s="209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334" t="str">
        <f t="shared" si="2743"/>
        <v>-</v>
      </c>
      <c r="AH2956" s="209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334" t="str">
        <f t="shared" si="2745"/>
        <v>-</v>
      </c>
      <c r="AM2956" s="209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334" t="str">
        <f t="shared" si="2747"/>
        <v>-</v>
      </c>
      <c r="AR2956" s="209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335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335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335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335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335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335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197" t="s">
        <v>2965</v>
      </c>
      <c r="C2957" s="260"/>
      <c r="D2957" s="260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28"/>
      <c r="M2957" s="129"/>
      <c r="N2957" s="130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39" t="str">
        <f t="shared" si="2741"/>
        <v>-</v>
      </c>
      <c r="S2957" s="209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28" t="str">
        <f t="shared" si="2742"/>
        <v>-</v>
      </c>
      <c r="X2957" s="209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334" t="str">
        <f t="shared" si="2769"/>
        <v>-</v>
      </c>
      <c r="AC2957" s="209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334" t="str">
        <f t="shared" si="2743"/>
        <v>-</v>
      </c>
      <c r="AH2957" s="209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334" t="str">
        <f t="shared" si="2745"/>
        <v>-</v>
      </c>
      <c r="AM2957" s="209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334" t="str">
        <f t="shared" si="2747"/>
        <v>-</v>
      </c>
      <c r="AR2957" s="209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335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335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335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335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335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335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197" t="s">
        <v>2966</v>
      </c>
      <c r="C2958" s="260"/>
      <c r="D2958" s="260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28"/>
      <c r="M2958" s="129"/>
      <c r="N2958" s="130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39" t="str">
        <f t="shared" si="2741"/>
        <v>-</v>
      </c>
      <c r="S2958" s="209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28" t="str">
        <f t="shared" si="2742"/>
        <v>-</v>
      </c>
      <c r="X2958" s="209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334" t="str">
        <f t="shared" si="2769"/>
        <v>-</v>
      </c>
      <c r="AC2958" s="209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334" t="str">
        <f t="shared" si="2743"/>
        <v>-</v>
      </c>
      <c r="AH2958" s="209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334" t="str">
        <f t="shared" si="2745"/>
        <v>-</v>
      </c>
      <c r="AM2958" s="209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334" t="str">
        <f t="shared" si="2747"/>
        <v>-</v>
      </c>
      <c r="AR2958" s="209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335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335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335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335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335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335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197" t="s">
        <v>2967</v>
      </c>
      <c r="C2959" s="260"/>
      <c r="D2959" s="260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28"/>
      <c r="M2959" s="129"/>
      <c r="N2959" s="130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39" t="str">
        <f t="shared" si="2741"/>
        <v>-</v>
      </c>
      <c r="S2959" s="209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28" t="str">
        <f t="shared" si="2742"/>
        <v>-</v>
      </c>
      <c r="X2959" s="209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334" t="str">
        <f t="shared" si="2769"/>
        <v>-</v>
      </c>
      <c r="AC2959" s="209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334" t="str">
        <f t="shared" si="2743"/>
        <v>-</v>
      </c>
      <c r="AH2959" s="209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334" t="str">
        <f t="shared" si="2745"/>
        <v>-</v>
      </c>
      <c r="AM2959" s="209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334" t="str">
        <f t="shared" si="2747"/>
        <v>-</v>
      </c>
      <c r="AR2959" s="209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335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335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335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335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335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335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197" t="s">
        <v>2968</v>
      </c>
      <c r="C2960" s="260"/>
      <c r="D2960" s="260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28"/>
      <c r="M2960" s="129"/>
      <c r="N2960" s="130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39" t="str">
        <f t="shared" si="2741"/>
        <v>-</v>
      </c>
      <c r="S2960" s="209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28" t="str">
        <f t="shared" si="2742"/>
        <v>-</v>
      </c>
      <c r="X2960" s="209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334" t="str">
        <f t="shared" si="2769"/>
        <v>-</v>
      </c>
      <c r="AC2960" s="209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334" t="str">
        <f t="shared" si="2743"/>
        <v>-</v>
      </c>
      <c r="AH2960" s="209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334" t="str">
        <f t="shared" si="2745"/>
        <v>-</v>
      </c>
      <c r="AM2960" s="209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334" t="str">
        <f t="shared" si="2747"/>
        <v>-</v>
      </c>
      <c r="AR2960" s="209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335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335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335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335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335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335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197" t="s">
        <v>2969</v>
      </c>
      <c r="C2961" s="260"/>
      <c r="D2961" s="260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28"/>
      <c r="M2961" s="129"/>
      <c r="N2961" s="130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39" t="str">
        <f t="shared" si="2741"/>
        <v>-</v>
      </c>
      <c r="S2961" s="209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28" t="str">
        <f t="shared" si="2742"/>
        <v>-</v>
      </c>
      <c r="X2961" s="209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334" t="str">
        <f t="shared" si="2769"/>
        <v>-</v>
      </c>
      <c r="AC2961" s="209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334" t="str">
        <f t="shared" si="2743"/>
        <v>-</v>
      </c>
      <c r="AH2961" s="209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334" t="str">
        <f t="shared" si="2745"/>
        <v>-</v>
      </c>
      <c r="AM2961" s="209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334" t="str">
        <f t="shared" si="2747"/>
        <v>-</v>
      </c>
      <c r="AR2961" s="209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335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335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335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335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335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335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197" t="s">
        <v>2970</v>
      </c>
      <c r="C2962" s="260"/>
      <c r="D2962" s="260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28"/>
      <c r="M2962" s="129"/>
      <c r="N2962" s="130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39" t="str">
        <f t="shared" si="2741"/>
        <v>-</v>
      </c>
      <c r="S2962" s="209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28" t="str">
        <f t="shared" si="2742"/>
        <v>-</v>
      </c>
      <c r="X2962" s="209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334" t="str">
        <f t="shared" si="2769"/>
        <v>-</v>
      </c>
      <c r="AC2962" s="209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334" t="str">
        <f t="shared" si="2743"/>
        <v>-</v>
      </c>
      <c r="AH2962" s="209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334" t="str">
        <f t="shared" si="2745"/>
        <v>-</v>
      </c>
      <c r="AM2962" s="209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334" t="str">
        <f t="shared" si="2747"/>
        <v>-</v>
      </c>
      <c r="AR2962" s="209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335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335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335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335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335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335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197" t="s">
        <v>2971</v>
      </c>
      <c r="C2963" s="260"/>
      <c r="D2963" s="260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28"/>
      <c r="M2963" s="129"/>
      <c r="N2963" s="130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39" t="str">
        <f t="shared" si="2741"/>
        <v>-</v>
      </c>
      <c r="S2963" s="209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28" t="str">
        <f t="shared" si="2742"/>
        <v>-</v>
      </c>
      <c r="X2963" s="209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334" t="str">
        <f t="shared" si="2769"/>
        <v>-</v>
      </c>
      <c r="AC2963" s="209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334" t="str">
        <f t="shared" si="2743"/>
        <v>-</v>
      </c>
      <c r="AH2963" s="209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334" t="str">
        <f t="shared" si="2745"/>
        <v>-</v>
      </c>
      <c r="AM2963" s="209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334" t="str">
        <f t="shared" si="2747"/>
        <v>-</v>
      </c>
      <c r="AR2963" s="209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335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335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335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335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335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335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197" t="s">
        <v>2972</v>
      </c>
      <c r="C2964" s="260"/>
      <c r="D2964" s="260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28"/>
      <c r="M2964" s="129"/>
      <c r="N2964" s="130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39" t="str">
        <f t="shared" si="2741"/>
        <v>-</v>
      </c>
      <c r="S2964" s="209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28" t="str">
        <f t="shared" si="2742"/>
        <v>-</v>
      </c>
      <c r="X2964" s="209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334" t="str">
        <f t="shared" si="2769"/>
        <v>-</v>
      </c>
      <c r="AC2964" s="209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334" t="str">
        <f t="shared" si="2743"/>
        <v>-</v>
      </c>
      <c r="AH2964" s="209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334" t="str">
        <f t="shared" si="2745"/>
        <v>-</v>
      </c>
      <c r="AM2964" s="209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334" t="str">
        <f t="shared" si="2747"/>
        <v>-</v>
      </c>
      <c r="AR2964" s="209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335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335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335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335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335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335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197" t="s">
        <v>2973</v>
      </c>
      <c r="C2965" s="260"/>
      <c r="D2965" s="260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28"/>
      <c r="M2965" s="129"/>
      <c r="N2965" s="130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39" t="str">
        <f t="shared" si="2741"/>
        <v>-</v>
      </c>
      <c r="S2965" s="209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28" t="str">
        <f t="shared" si="2742"/>
        <v>-</v>
      </c>
      <c r="X2965" s="209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334" t="str">
        <f t="shared" si="2769"/>
        <v>-</v>
      </c>
      <c r="AC2965" s="209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334" t="str">
        <f t="shared" si="2743"/>
        <v>-</v>
      </c>
      <c r="AH2965" s="209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334" t="str">
        <f t="shared" si="2745"/>
        <v>-</v>
      </c>
      <c r="AM2965" s="209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334" t="str">
        <f t="shared" si="2747"/>
        <v>-</v>
      </c>
      <c r="AR2965" s="209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335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335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335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335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335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335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197" t="s">
        <v>2974</v>
      </c>
      <c r="C2966" s="260"/>
      <c r="D2966" s="260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28"/>
      <c r="M2966" s="129"/>
      <c r="N2966" s="130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39" t="str">
        <f t="shared" si="2741"/>
        <v>-</v>
      </c>
      <c r="S2966" s="209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28" t="str">
        <f t="shared" si="2742"/>
        <v>-</v>
      </c>
      <c r="X2966" s="209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334" t="str">
        <f t="shared" si="2769"/>
        <v>-</v>
      </c>
      <c r="AC2966" s="209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334" t="str">
        <f t="shared" si="2743"/>
        <v>-</v>
      </c>
      <c r="AH2966" s="209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334" t="str">
        <f t="shared" si="2745"/>
        <v>-</v>
      </c>
      <c r="AM2966" s="209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334" t="str">
        <f t="shared" si="2747"/>
        <v>-</v>
      </c>
      <c r="AR2966" s="209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335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335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335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335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335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335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197" t="s">
        <v>2975</v>
      </c>
      <c r="C2967" s="260"/>
      <c r="D2967" s="260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28"/>
      <c r="M2967" s="129"/>
      <c r="N2967" s="130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39" t="str">
        <f t="shared" si="2741"/>
        <v>-</v>
      </c>
      <c r="S2967" s="209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28" t="str">
        <f t="shared" si="2742"/>
        <v>-</v>
      </c>
      <c r="X2967" s="209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334" t="str">
        <f t="shared" si="2769"/>
        <v>-</v>
      </c>
      <c r="AC2967" s="209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334" t="str">
        <f t="shared" si="2743"/>
        <v>-</v>
      </c>
      <c r="AH2967" s="209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334" t="str">
        <f t="shared" si="2745"/>
        <v>-</v>
      </c>
      <c r="AM2967" s="209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334" t="str">
        <f t="shared" si="2747"/>
        <v>-</v>
      </c>
      <c r="AR2967" s="209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335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335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335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335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335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335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197" t="s">
        <v>2976</v>
      </c>
      <c r="C2968" s="260"/>
      <c r="D2968" s="260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28"/>
      <c r="M2968" s="129"/>
      <c r="N2968" s="130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39" t="str">
        <f t="shared" si="2741"/>
        <v>-</v>
      </c>
      <c r="S2968" s="209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28" t="str">
        <f t="shared" si="2742"/>
        <v>-</v>
      </c>
      <c r="X2968" s="209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334" t="str">
        <f t="shared" si="2769"/>
        <v>-</v>
      </c>
      <c r="AC2968" s="209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334" t="str">
        <f t="shared" si="2743"/>
        <v>-</v>
      </c>
      <c r="AH2968" s="209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334" t="str">
        <f t="shared" si="2745"/>
        <v>-</v>
      </c>
      <c r="AM2968" s="209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334" t="str">
        <f t="shared" si="2747"/>
        <v>-</v>
      </c>
      <c r="AR2968" s="209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335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335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335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335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335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335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197" t="s">
        <v>2977</v>
      </c>
      <c r="C2969" s="260"/>
      <c r="D2969" s="260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28"/>
      <c r="M2969" s="129"/>
      <c r="N2969" s="130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39" t="str">
        <f t="shared" si="2741"/>
        <v>-</v>
      </c>
      <c r="S2969" s="209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28" t="str">
        <f t="shared" si="2742"/>
        <v>-</v>
      </c>
      <c r="X2969" s="209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334" t="str">
        <f t="shared" si="2769"/>
        <v>-</v>
      </c>
      <c r="AC2969" s="209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334" t="str">
        <f t="shared" si="2743"/>
        <v>-</v>
      </c>
      <c r="AH2969" s="209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334" t="str">
        <f t="shared" si="2745"/>
        <v>-</v>
      </c>
      <c r="AM2969" s="209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334" t="str">
        <f t="shared" si="2747"/>
        <v>-</v>
      </c>
      <c r="AR2969" s="209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335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335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335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335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335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335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197" t="s">
        <v>2978</v>
      </c>
      <c r="C2970" s="260"/>
      <c r="D2970" s="260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28"/>
      <c r="M2970" s="129"/>
      <c r="N2970" s="130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39" t="str">
        <f t="shared" si="2741"/>
        <v>-</v>
      </c>
      <c r="S2970" s="209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28" t="str">
        <f t="shared" si="2742"/>
        <v>-</v>
      </c>
      <c r="X2970" s="209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334" t="str">
        <f t="shared" si="2769"/>
        <v>-</v>
      </c>
      <c r="AC2970" s="209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334" t="str">
        <f t="shared" si="2743"/>
        <v>-</v>
      </c>
      <c r="AH2970" s="209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334" t="str">
        <f t="shared" si="2745"/>
        <v>-</v>
      </c>
      <c r="AM2970" s="209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334" t="str">
        <f t="shared" si="2747"/>
        <v>-</v>
      </c>
      <c r="AR2970" s="209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335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335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335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335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335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335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197" t="s">
        <v>2979</v>
      </c>
      <c r="C2971" s="260"/>
      <c r="D2971" s="260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28"/>
      <c r="M2971" s="129"/>
      <c r="N2971" s="130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39" t="str">
        <f t="shared" si="2741"/>
        <v>-</v>
      </c>
      <c r="S2971" s="209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28" t="str">
        <f t="shared" si="2742"/>
        <v>-</v>
      </c>
      <c r="X2971" s="209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334" t="str">
        <f t="shared" si="2769"/>
        <v>-</v>
      </c>
      <c r="AC2971" s="209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334" t="str">
        <f t="shared" si="2743"/>
        <v>-</v>
      </c>
      <c r="AH2971" s="209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334" t="str">
        <f t="shared" si="2745"/>
        <v>-</v>
      </c>
      <c r="AM2971" s="209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334" t="str">
        <f t="shared" si="2747"/>
        <v>-</v>
      </c>
      <c r="AR2971" s="209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335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335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335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335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335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335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197" t="s">
        <v>2980</v>
      </c>
      <c r="C2972" s="260"/>
      <c r="D2972" s="260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28"/>
      <c r="M2972" s="129"/>
      <c r="N2972" s="130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39" t="str">
        <f t="shared" si="2741"/>
        <v>-</v>
      </c>
      <c r="S2972" s="209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28" t="str">
        <f t="shared" si="2742"/>
        <v>-</v>
      </c>
      <c r="X2972" s="209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334" t="str">
        <f t="shared" si="2769"/>
        <v>-</v>
      </c>
      <c r="AC2972" s="209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334" t="str">
        <f t="shared" si="2743"/>
        <v>-</v>
      </c>
      <c r="AH2972" s="209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334" t="str">
        <f t="shared" si="2745"/>
        <v>-</v>
      </c>
      <c r="AM2972" s="209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334" t="str">
        <f t="shared" si="2747"/>
        <v>-</v>
      </c>
      <c r="AR2972" s="209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335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335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335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335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335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335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197" t="s">
        <v>2981</v>
      </c>
      <c r="C2973" s="260"/>
      <c r="D2973" s="260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28"/>
      <c r="M2973" s="129"/>
      <c r="N2973" s="130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39" t="str">
        <f t="shared" si="2741"/>
        <v>-</v>
      </c>
      <c r="S2973" s="209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28" t="str">
        <f t="shared" si="2742"/>
        <v>-</v>
      </c>
      <c r="X2973" s="209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334" t="str">
        <f t="shared" si="2769"/>
        <v>-</v>
      </c>
      <c r="AC2973" s="209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334" t="str">
        <f t="shared" si="2743"/>
        <v>-</v>
      </c>
      <c r="AH2973" s="209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334" t="str">
        <f t="shared" si="2745"/>
        <v>-</v>
      </c>
      <c r="AM2973" s="209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334" t="str">
        <f t="shared" si="2747"/>
        <v>-</v>
      </c>
      <c r="AR2973" s="209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335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335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335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335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335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335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197" t="s">
        <v>2982</v>
      </c>
      <c r="C2974" s="260"/>
      <c r="D2974" s="260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28"/>
      <c r="M2974" s="129"/>
      <c r="N2974" s="130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39" t="str">
        <f t="shared" si="2741"/>
        <v>-</v>
      </c>
      <c r="S2974" s="209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28" t="str">
        <f t="shared" si="2742"/>
        <v>-</v>
      </c>
      <c r="X2974" s="209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334" t="str">
        <f t="shared" si="2769"/>
        <v>-</v>
      </c>
      <c r="AC2974" s="209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334" t="str">
        <f t="shared" si="2743"/>
        <v>-</v>
      </c>
      <c r="AH2974" s="209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334" t="str">
        <f t="shared" si="2745"/>
        <v>-</v>
      </c>
      <c r="AM2974" s="209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334" t="str">
        <f t="shared" si="2747"/>
        <v>-</v>
      </c>
      <c r="AR2974" s="209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335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335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335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335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335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335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197" t="s">
        <v>2983</v>
      </c>
      <c r="C2975" s="260"/>
      <c r="D2975" s="260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28"/>
      <c r="M2975" s="129"/>
      <c r="N2975" s="130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39" t="str">
        <f t="shared" si="2741"/>
        <v>-</v>
      </c>
      <c r="S2975" s="209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28" t="str">
        <f t="shared" si="2742"/>
        <v>-</v>
      </c>
      <c r="X2975" s="209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334" t="str">
        <f t="shared" si="2769"/>
        <v>-</v>
      </c>
      <c r="AC2975" s="209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334" t="str">
        <f t="shared" si="2743"/>
        <v>-</v>
      </c>
      <c r="AH2975" s="209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334" t="str">
        <f t="shared" si="2745"/>
        <v>-</v>
      </c>
      <c r="AM2975" s="209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334" t="str">
        <f t="shared" si="2747"/>
        <v>-</v>
      </c>
      <c r="AR2975" s="209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335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335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335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335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335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335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197" t="s">
        <v>2984</v>
      </c>
      <c r="C2976" s="260"/>
      <c r="D2976" s="260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28"/>
      <c r="M2976" s="129"/>
      <c r="N2976" s="130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39" t="str">
        <f t="shared" si="2741"/>
        <v>-</v>
      </c>
      <c r="S2976" s="209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28" t="str">
        <f t="shared" si="2742"/>
        <v>-</v>
      </c>
      <c r="X2976" s="209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334" t="str">
        <f t="shared" si="2769"/>
        <v>-</v>
      </c>
      <c r="AC2976" s="209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334" t="str">
        <f t="shared" si="2743"/>
        <v>-</v>
      </c>
      <c r="AH2976" s="209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334" t="str">
        <f t="shared" si="2745"/>
        <v>-</v>
      </c>
      <c r="AM2976" s="209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334" t="str">
        <f t="shared" si="2747"/>
        <v>-</v>
      </c>
      <c r="AR2976" s="209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335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335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335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335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335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335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197" t="s">
        <v>2985</v>
      </c>
      <c r="C2977" s="260"/>
      <c r="D2977" s="260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28"/>
      <c r="M2977" s="129"/>
      <c r="N2977" s="130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39" t="str">
        <f t="shared" si="2741"/>
        <v>-</v>
      </c>
      <c r="S2977" s="209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28" t="str">
        <f t="shared" si="2742"/>
        <v>-</v>
      </c>
      <c r="X2977" s="209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334" t="str">
        <f t="shared" si="2769"/>
        <v>-</v>
      </c>
      <c r="AC2977" s="209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334" t="str">
        <f t="shared" si="2743"/>
        <v>-</v>
      </c>
      <c r="AH2977" s="209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334" t="str">
        <f t="shared" si="2745"/>
        <v>-</v>
      </c>
      <c r="AM2977" s="209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334" t="str">
        <f t="shared" si="2747"/>
        <v>-</v>
      </c>
      <c r="AR2977" s="209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335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335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335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335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335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335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197" t="s">
        <v>2986</v>
      </c>
      <c r="C2978" s="260"/>
      <c r="D2978" s="260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28"/>
      <c r="M2978" s="129"/>
      <c r="N2978" s="130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39" t="str">
        <f t="shared" si="2741"/>
        <v>-</v>
      </c>
      <c r="S2978" s="209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28" t="str">
        <f t="shared" si="2742"/>
        <v>-</v>
      </c>
      <c r="X2978" s="209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334" t="str">
        <f t="shared" si="2769"/>
        <v>-</v>
      </c>
      <c r="AC2978" s="209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334" t="str">
        <f t="shared" si="2743"/>
        <v>-</v>
      </c>
      <c r="AH2978" s="209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334" t="str">
        <f t="shared" si="2745"/>
        <v>-</v>
      </c>
      <c r="AM2978" s="209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334" t="str">
        <f t="shared" si="2747"/>
        <v>-</v>
      </c>
      <c r="AR2978" s="209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335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335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335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335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335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335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197" t="s">
        <v>2987</v>
      </c>
      <c r="C2979" s="260"/>
      <c r="D2979" s="260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28"/>
      <c r="M2979" s="129"/>
      <c r="N2979" s="130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39" t="str">
        <f t="shared" si="2741"/>
        <v>-</v>
      </c>
      <c r="S2979" s="209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28" t="str">
        <f t="shared" si="2742"/>
        <v>-</v>
      </c>
      <c r="X2979" s="209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334" t="str">
        <f t="shared" si="2769"/>
        <v>-</v>
      </c>
      <c r="AC2979" s="209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334" t="str">
        <f t="shared" si="2743"/>
        <v>-</v>
      </c>
      <c r="AH2979" s="209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334" t="str">
        <f t="shared" si="2745"/>
        <v>-</v>
      </c>
      <c r="AM2979" s="209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334" t="str">
        <f t="shared" si="2747"/>
        <v>-</v>
      </c>
      <c r="AR2979" s="209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335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335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335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335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335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335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197" t="s">
        <v>2988</v>
      </c>
      <c r="C2980" s="260"/>
      <c r="D2980" s="260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28"/>
      <c r="M2980" s="129"/>
      <c r="N2980" s="130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39" t="str">
        <f t="shared" ref="R2980:R3034" si="2801">IF(AND($C2980&gt;0,$F2980="Electricité",$D2980&lt;DATEVALUE("30/06/2023")),P2980,"-")</f>
        <v>-</v>
      </c>
      <c r="S2980" s="209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28" t="str">
        <f t="shared" ref="W2980:X3034" si="2802">IF(AND($C2980&gt;0,$F2980="Electricité",$D2980&lt;DATEVALUE("30/06/2023")),U2980,"-")</f>
        <v>-</v>
      </c>
      <c r="X2980" s="209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334" t="str">
        <f t="shared" si="2769"/>
        <v>-</v>
      </c>
      <c r="AC2980" s="209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334" t="str">
        <f t="shared" ref="AG2980:AG3034" si="2803">IF(AND($C2980&gt;0,$F2980="Electricité",$D2980&lt;DATEVALUE("30/06/2023")),AE2980,"-")</f>
        <v>-</v>
      </c>
      <c r="AH2980" s="209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334" t="str">
        <f t="shared" ref="AL2980:AL3034" si="2805">IF(AND($C2980&gt;0,$F2980="Electricité",$D2980&lt;DATEVALUE("30/06/2023")),AJ2980,"-")</f>
        <v>-</v>
      </c>
      <c r="AM2980" s="209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334" t="str">
        <f t="shared" ref="AQ2980:AQ3034" si="2807">IF(AND($C2980&gt;0,$F2980="Electricité",$D2980&lt;DATEVALUE("30/06/2023")),AO2980,"-")</f>
        <v>-</v>
      </c>
      <c r="AR2980" s="209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335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335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335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335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335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335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197" t="s">
        <v>2989</v>
      </c>
      <c r="C2981" s="260"/>
      <c r="D2981" s="260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28"/>
      <c r="M2981" s="129"/>
      <c r="N2981" s="130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39" t="str">
        <f t="shared" si="2801"/>
        <v>-</v>
      </c>
      <c r="S2981" s="209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28" t="str">
        <f t="shared" si="2802"/>
        <v>-</v>
      </c>
      <c r="X2981" s="209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334" t="str">
        <f t="shared" ref="AB2981:AC3034" si="2829">IF(AND($C2981&gt;0,$F2981="Electricité",$D2981&lt;DATEVALUE("30/06/2023")),Z2981,"-")</f>
        <v>-</v>
      </c>
      <c r="AC2981" s="209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334" t="str">
        <f t="shared" si="2803"/>
        <v>-</v>
      </c>
      <c r="AH2981" s="209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334" t="str">
        <f t="shared" si="2805"/>
        <v>-</v>
      </c>
      <c r="AM2981" s="209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334" t="str">
        <f t="shared" si="2807"/>
        <v>-</v>
      </c>
      <c r="AR2981" s="209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335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335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335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335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335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335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197" t="s">
        <v>2990</v>
      </c>
      <c r="C2982" s="260"/>
      <c r="D2982" s="260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28"/>
      <c r="M2982" s="129"/>
      <c r="N2982" s="130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39" t="str">
        <f t="shared" si="2801"/>
        <v>-</v>
      </c>
      <c r="S2982" s="209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28" t="str">
        <f t="shared" si="2802"/>
        <v>-</v>
      </c>
      <c r="X2982" s="209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334" t="str">
        <f t="shared" si="2829"/>
        <v>-</v>
      </c>
      <c r="AC2982" s="209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334" t="str">
        <f t="shared" si="2803"/>
        <v>-</v>
      </c>
      <c r="AH2982" s="209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334" t="str">
        <f t="shared" si="2805"/>
        <v>-</v>
      </c>
      <c r="AM2982" s="209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334" t="str">
        <f t="shared" si="2807"/>
        <v>-</v>
      </c>
      <c r="AR2982" s="209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335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335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335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335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335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335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197" t="s">
        <v>2991</v>
      </c>
      <c r="C2983" s="260"/>
      <c r="D2983" s="260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28"/>
      <c r="M2983" s="129"/>
      <c r="N2983" s="130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39" t="str">
        <f t="shared" si="2801"/>
        <v>-</v>
      </c>
      <c r="S2983" s="209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28" t="str">
        <f t="shared" si="2802"/>
        <v>-</v>
      </c>
      <c r="X2983" s="209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334" t="str">
        <f t="shared" si="2829"/>
        <v>-</v>
      </c>
      <c r="AC2983" s="209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334" t="str">
        <f t="shared" si="2803"/>
        <v>-</v>
      </c>
      <c r="AH2983" s="209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334" t="str">
        <f t="shared" si="2805"/>
        <v>-</v>
      </c>
      <c r="AM2983" s="209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334" t="str">
        <f t="shared" si="2807"/>
        <v>-</v>
      </c>
      <c r="AR2983" s="209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335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335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335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335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335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335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197" t="s">
        <v>2992</v>
      </c>
      <c r="C2984" s="260"/>
      <c r="D2984" s="260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28"/>
      <c r="M2984" s="129"/>
      <c r="N2984" s="130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39" t="str">
        <f t="shared" si="2801"/>
        <v>-</v>
      </c>
      <c r="S2984" s="209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28" t="str">
        <f t="shared" si="2802"/>
        <v>-</v>
      </c>
      <c r="X2984" s="209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334" t="str">
        <f t="shared" si="2829"/>
        <v>-</v>
      </c>
      <c r="AC2984" s="209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334" t="str">
        <f t="shared" si="2803"/>
        <v>-</v>
      </c>
      <c r="AH2984" s="209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334" t="str">
        <f t="shared" si="2805"/>
        <v>-</v>
      </c>
      <c r="AM2984" s="209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334" t="str">
        <f t="shared" si="2807"/>
        <v>-</v>
      </c>
      <c r="AR2984" s="209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335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335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335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335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335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335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197" t="s">
        <v>2993</v>
      </c>
      <c r="C2985" s="260"/>
      <c r="D2985" s="260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28"/>
      <c r="M2985" s="129"/>
      <c r="N2985" s="130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39" t="str">
        <f t="shared" si="2801"/>
        <v>-</v>
      </c>
      <c r="S2985" s="209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28" t="str">
        <f t="shared" si="2802"/>
        <v>-</v>
      </c>
      <c r="X2985" s="209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334" t="str">
        <f t="shared" si="2829"/>
        <v>-</v>
      </c>
      <c r="AC2985" s="209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334" t="str">
        <f t="shared" si="2803"/>
        <v>-</v>
      </c>
      <c r="AH2985" s="209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334" t="str">
        <f t="shared" si="2805"/>
        <v>-</v>
      </c>
      <c r="AM2985" s="209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334" t="str">
        <f t="shared" si="2807"/>
        <v>-</v>
      </c>
      <c r="AR2985" s="209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335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335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335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335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335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335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197" t="s">
        <v>2994</v>
      </c>
      <c r="C2986" s="260"/>
      <c r="D2986" s="260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28"/>
      <c r="M2986" s="129"/>
      <c r="N2986" s="130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39" t="str">
        <f t="shared" si="2801"/>
        <v>-</v>
      </c>
      <c r="S2986" s="209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28" t="str">
        <f t="shared" si="2802"/>
        <v>-</v>
      </c>
      <c r="X2986" s="209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334" t="str">
        <f t="shared" si="2829"/>
        <v>-</v>
      </c>
      <c r="AC2986" s="209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334" t="str">
        <f t="shared" si="2803"/>
        <v>-</v>
      </c>
      <c r="AH2986" s="209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334" t="str">
        <f t="shared" si="2805"/>
        <v>-</v>
      </c>
      <c r="AM2986" s="209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334" t="str">
        <f t="shared" si="2807"/>
        <v>-</v>
      </c>
      <c r="AR2986" s="209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335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335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335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335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335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335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197" t="s">
        <v>2995</v>
      </c>
      <c r="C2987" s="260"/>
      <c r="D2987" s="260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28"/>
      <c r="M2987" s="129"/>
      <c r="N2987" s="130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39" t="str">
        <f t="shared" si="2801"/>
        <v>-</v>
      </c>
      <c r="S2987" s="209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28" t="str">
        <f t="shared" si="2802"/>
        <v>-</v>
      </c>
      <c r="X2987" s="209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334" t="str">
        <f t="shared" si="2829"/>
        <v>-</v>
      </c>
      <c r="AC2987" s="209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334" t="str">
        <f t="shared" si="2803"/>
        <v>-</v>
      </c>
      <c r="AH2987" s="209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334" t="str">
        <f t="shared" si="2805"/>
        <v>-</v>
      </c>
      <c r="AM2987" s="209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334" t="str">
        <f t="shared" si="2807"/>
        <v>-</v>
      </c>
      <c r="AR2987" s="209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335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335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335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335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335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335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197" t="s">
        <v>2996</v>
      </c>
      <c r="C2988" s="260"/>
      <c r="D2988" s="260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28"/>
      <c r="M2988" s="129"/>
      <c r="N2988" s="130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39" t="str">
        <f t="shared" si="2801"/>
        <v>-</v>
      </c>
      <c r="S2988" s="209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28" t="str">
        <f t="shared" si="2802"/>
        <v>-</v>
      </c>
      <c r="X2988" s="209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334" t="str">
        <f t="shared" si="2829"/>
        <v>-</v>
      </c>
      <c r="AC2988" s="209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334" t="str">
        <f t="shared" si="2803"/>
        <v>-</v>
      </c>
      <c r="AH2988" s="209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334" t="str">
        <f t="shared" si="2805"/>
        <v>-</v>
      </c>
      <c r="AM2988" s="209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334" t="str">
        <f t="shared" si="2807"/>
        <v>-</v>
      </c>
      <c r="AR2988" s="209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335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335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335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335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335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335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197" t="s">
        <v>2997</v>
      </c>
      <c r="C2989" s="260"/>
      <c r="D2989" s="260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28"/>
      <c r="M2989" s="129"/>
      <c r="N2989" s="130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39" t="str">
        <f t="shared" si="2801"/>
        <v>-</v>
      </c>
      <c r="S2989" s="209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28" t="str">
        <f t="shared" si="2802"/>
        <v>-</v>
      </c>
      <c r="X2989" s="209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334" t="str">
        <f t="shared" si="2829"/>
        <v>-</v>
      </c>
      <c r="AC2989" s="209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334" t="str">
        <f t="shared" si="2803"/>
        <v>-</v>
      </c>
      <c r="AH2989" s="209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334" t="str">
        <f t="shared" si="2805"/>
        <v>-</v>
      </c>
      <c r="AM2989" s="209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334" t="str">
        <f t="shared" si="2807"/>
        <v>-</v>
      </c>
      <c r="AR2989" s="209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335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335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335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335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335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335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197" t="s">
        <v>2998</v>
      </c>
      <c r="C2990" s="260"/>
      <c r="D2990" s="260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28"/>
      <c r="M2990" s="129"/>
      <c r="N2990" s="130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39" t="str">
        <f t="shared" si="2801"/>
        <v>-</v>
      </c>
      <c r="S2990" s="209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28" t="str">
        <f t="shared" si="2802"/>
        <v>-</v>
      </c>
      <c r="X2990" s="209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334" t="str">
        <f t="shared" si="2829"/>
        <v>-</v>
      </c>
      <c r="AC2990" s="209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334" t="str">
        <f t="shared" si="2803"/>
        <v>-</v>
      </c>
      <c r="AH2990" s="209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334" t="str">
        <f t="shared" si="2805"/>
        <v>-</v>
      </c>
      <c r="AM2990" s="209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334" t="str">
        <f t="shared" si="2807"/>
        <v>-</v>
      </c>
      <c r="AR2990" s="209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335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335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335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335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335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335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197" t="s">
        <v>2999</v>
      </c>
      <c r="C2991" s="260"/>
      <c r="D2991" s="260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28"/>
      <c r="M2991" s="129"/>
      <c r="N2991" s="130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39" t="str">
        <f t="shared" si="2801"/>
        <v>-</v>
      </c>
      <c r="S2991" s="209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28" t="str">
        <f t="shared" si="2802"/>
        <v>-</v>
      </c>
      <c r="X2991" s="209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334" t="str">
        <f t="shared" si="2829"/>
        <v>-</v>
      </c>
      <c r="AC2991" s="209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334" t="str">
        <f t="shared" si="2803"/>
        <v>-</v>
      </c>
      <c r="AH2991" s="209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334" t="str">
        <f t="shared" si="2805"/>
        <v>-</v>
      </c>
      <c r="AM2991" s="209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334" t="str">
        <f t="shared" si="2807"/>
        <v>-</v>
      </c>
      <c r="AR2991" s="209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335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335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335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335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335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335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197" t="s">
        <v>3000</v>
      </c>
      <c r="C2992" s="260"/>
      <c r="D2992" s="260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28"/>
      <c r="M2992" s="129"/>
      <c r="N2992" s="130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39" t="str">
        <f t="shared" si="2801"/>
        <v>-</v>
      </c>
      <c r="S2992" s="209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28" t="str">
        <f t="shared" si="2802"/>
        <v>-</v>
      </c>
      <c r="X2992" s="209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334" t="str">
        <f t="shared" si="2829"/>
        <v>-</v>
      </c>
      <c r="AC2992" s="209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334" t="str">
        <f t="shared" si="2803"/>
        <v>-</v>
      </c>
      <c r="AH2992" s="209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334" t="str">
        <f t="shared" si="2805"/>
        <v>-</v>
      </c>
      <c r="AM2992" s="209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334" t="str">
        <f t="shared" si="2807"/>
        <v>-</v>
      </c>
      <c r="AR2992" s="209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335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335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335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335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335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335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197" t="s">
        <v>3001</v>
      </c>
      <c r="C2993" s="260"/>
      <c r="D2993" s="260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28"/>
      <c r="M2993" s="129"/>
      <c r="N2993" s="130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39" t="str">
        <f t="shared" si="2801"/>
        <v>-</v>
      </c>
      <c r="S2993" s="209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28" t="str">
        <f t="shared" si="2802"/>
        <v>-</v>
      </c>
      <c r="X2993" s="209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334" t="str">
        <f t="shared" si="2829"/>
        <v>-</v>
      </c>
      <c r="AC2993" s="209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334" t="str">
        <f t="shared" si="2803"/>
        <v>-</v>
      </c>
      <c r="AH2993" s="209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334" t="str">
        <f t="shared" si="2805"/>
        <v>-</v>
      </c>
      <c r="AM2993" s="209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334" t="str">
        <f t="shared" si="2807"/>
        <v>-</v>
      </c>
      <c r="AR2993" s="209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335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335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335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335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335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335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197" t="s">
        <v>3002</v>
      </c>
      <c r="C2994" s="260"/>
      <c r="D2994" s="260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28"/>
      <c r="M2994" s="129"/>
      <c r="N2994" s="130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39" t="str">
        <f t="shared" si="2801"/>
        <v>-</v>
      </c>
      <c r="S2994" s="209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28" t="str">
        <f t="shared" si="2802"/>
        <v>-</v>
      </c>
      <c r="X2994" s="209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334" t="str">
        <f t="shared" si="2829"/>
        <v>-</v>
      </c>
      <c r="AC2994" s="209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334" t="str">
        <f t="shared" si="2803"/>
        <v>-</v>
      </c>
      <c r="AH2994" s="209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334" t="str">
        <f t="shared" si="2805"/>
        <v>-</v>
      </c>
      <c r="AM2994" s="209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334" t="str">
        <f t="shared" si="2807"/>
        <v>-</v>
      </c>
      <c r="AR2994" s="209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335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335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335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335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335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335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197" t="s">
        <v>3003</v>
      </c>
      <c r="C2995" s="260"/>
      <c r="D2995" s="260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28"/>
      <c r="M2995" s="129"/>
      <c r="N2995" s="130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39" t="str">
        <f t="shared" si="2801"/>
        <v>-</v>
      </c>
      <c r="S2995" s="209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28" t="str">
        <f t="shared" si="2802"/>
        <v>-</v>
      </c>
      <c r="X2995" s="209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334" t="str">
        <f t="shared" si="2829"/>
        <v>-</v>
      </c>
      <c r="AC2995" s="209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334" t="str">
        <f t="shared" si="2803"/>
        <v>-</v>
      </c>
      <c r="AH2995" s="209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334" t="str">
        <f t="shared" si="2805"/>
        <v>-</v>
      </c>
      <c r="AM2995" s="209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334" t="str">
        <f t="shared" si="2807"/>
        <v>-</v>
      </c>
      <c r="AR2995" s="209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335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335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335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335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335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335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197" t="s">
        <v>3004</v>
      </c>
      <c r="C2996" s="260"/>
      <c r="D2996" s="260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28"/>
      <c r="M2996" s="129"/>
      <c r="N2996" s="130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39" t="str">
        <f t="shared" si="2801"/>
        <v>-</v>
      </c>
      <c r="S2996" s="209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28" t="str">
        <f t="shared" si="2802"/>
        <v>-</v>
      </c>
      <c r="X2996" s="209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334" t="str">
        <f t="shared" si="2829"/>
        <v>-</v>
      </c>
      <c r="AC2996" s="209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334" t="str">
        <f t="shared" si="2803"/>
        <v>-</v>
      </c>
      <c r="AH2996" s="209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334" t="str">
        <f t="shared" si="2805"/>
        <v>-</v>
      </c>
      <c r="AM2996" s="209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334" t="str">
        <f t="shared" si="2807"/>
        <v>-</v>
      </c>
      <c r="AR2996" s="209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335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335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335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335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335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335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197" t="s">
        <v>3005</v>
      </c>
      <c r="C2997" s="260"/>
      <c r="D2997" s="260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28"/>
      <c r="M2997" s="129"/>
      <c r="N2997" s="130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39" t="str">
        <f t="shared" si="2801"/>
        <v>-</v>
      </c>
      <c r="S2997" s="209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28" t="str">
        <f t="shared" si="2802"/>
        <v>-</v>
      </c>
      <c r="X2997" s="209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334" t="str">
        <f t="shared" si="2829"/>
        <v>-</v>
      </c>
      <c r="AC2997" s="209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334" t="str">
        <f t="shared" si="2803"/>
        <v>-</v>
      </c>
      <c r="AH2997" s="209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334" t="str">
        <f t="shared" si="2805"/>
        <v>-</v>
      </c>
      <c r="AM2997" s="209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334" t="str">
        <f t="shared" si="2807"/>
        <v>-</v>
      </c>
      <c r="AR2997" s="209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335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335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335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335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335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335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197" t="s">
        <v>3006</v>
      </c>
      <c r="C2998" s="260"/>
      <c r="D2998" s="260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28"/>
      <c r="M2998" s="129"/>
      <c r="N2998" s="130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39" t="str">
        <f t="shared" si="2801"/>
        <v>-</v>
      </c>
      <c r="S2998" s="209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28" t="str">
        <f t="shared" si="2802"/>
        <v>-</v>
      </c>
      <c r="X2998" s="209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334" t="str">
        <f t="shared" si="2829"/>
        <v>-</v>
      </c>
      <c r="AC2998" s="209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334" t="str">
        <f t="shared" si="2803"/>
        <v>-</v>
      </c>
      <c r="AH2998" s="209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334" t="str">
        <f t="shared" si="2805"/>
        <v>-</v>
      </c>
      <c r="AM2998" s="209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334" t="str">
        <f t="shared" si="2807"/>
        <v>-</v>
      </c>
      <c r="AR2998" s="209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335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335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335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335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335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335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197" t="s">
        <v>3007</v>
      </c>
      <c r="C2999" s="260"/>
      <c r="D2999" s="260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28"/>
      <c r="M2999" s="129"/>
      <c r="N2999" s="130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39" t="str">
        <f t="shared" si="2801"/>
        <v>-</v>
      </c>
      <c r="S2999" s="209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28" t="str">
        <f t="shared" si="2802"/>
        <v>-</v>
      </c>
      <c r="X2999" s="209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334" t="str">
        <f t="shared" si="2829"/>
        <v>-</v>
      </c>
      <c r="AC2999" s="209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334" t="str">
        <f t="shared" si="2803"/>
        <v>-</v>
      </c>
      <c r="AH2999" s="209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334" t="str">
        <f t="shared" si="2805"/>
        <v>-</v>
      </c>
      <c r="AM2999" s="209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334" t="str">
        <f t="shared" si="2807"/>
        <v>-</v>
      </c>
      <c r="AR2999" s="209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335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335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335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335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335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335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197" t="s">
        <v>3008</v>
      </c>
      <c r="C3000" s="260"/>
      <c r="D3000" s="260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28"/>
      <c r="M3000" s="129"/>
      <c r="N3000" s="130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39" t="str">
        <f t="shared" si="2801"/>
        <v>-</v>
      </c>
      <c r="S3000" s="209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28" t="str">
        <f t="shared" si="2802"/>
        <v>-</v>
      </c>
      <c r="X3000" s="209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334" t="str">
        <f t="shared" si="2829"/>
        <v>-</v>
      </c>
      <c r="AC3000" s="209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334" t="str">
        <f t="shared" si="2803"/>
        <v>-</v>
      </c>
      <c r="AH3000" s="209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334" t="str">
        <f t="shared" si="2805"/>
        <v>-</v>
      </c>
      <c r="AM3000" s="209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334" t="str">
        <f t="shared" si="2807"/>
        <v>-</v>
      </c>
      <c r="AR3000" s="209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335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335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335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335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335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335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197" t="s">
        <v>3009</v>
      </c>
      <c r="C3001" s="260"/>
      <c r="D3001" s="260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28"/>
      <c r="M3001" s="129"/>
      <c r="N3001" s="130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39" t="str">
        <f t="shared" si="2801"/>
        <v>-</v>
      </c>
      <c r="S3001" s="209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28" t="str">
        <f t="shared" si="2802"/>
        <v>-</v>
      </c>
      <c r="X3001" s="209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334" t="str">
        <f t="shared" si="2829"/>
        <v>-</v>
      </c>
      <c r="AC3001" s="209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334" t="str">
        <f t="shared" si="2803"/>
        <v>-</v>
      </c>
      <c r="AH3001" s="209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334" t="str">
        <f t="shared" si="2805"/>
        <v>-</v>
      </c>
      <c r="AM3001" s="209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334" t="str">
        <f t="shared" si="2807"/>
        <v>-</v>
      </c>
      <c r="AR3001" s="209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335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335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335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335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335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335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197" t="s">
        <v>3010</v>
      </c>
      <c r="C3002" s="260"/>
      <c r="D3002" s="260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28"/>
      <c r="M3002" s="129"/>
      <c r="N3002" s="130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39" t="str">
        <f t="shared" si="2801"/>
        <v>-</v>
      </c>
      <c r="S3002" s="209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28" t="str">
        <f t="shared" si="2802"/>
        <v>-</v>
      </c>
      <c r="X3002" s="209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334" t="str">
        <f t="shared" si="2829"/>
        <v>-</v>
      </c>
      <c r="AC3002" s="209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334" t="str">
        <f t="shared" si="2803"/>
        <v>-</v>
      </c>
      <c r="AH3002" s="209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334" t="str">
        <f t="shared" si="2805"/>
        <v>-</v>
      </c>
      <c r="AM3002" s="209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334" t="str">
        <f t="shared" si="2807"/>
        <v>-</v>
      </c>
      <c r="AR3002" s="209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335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335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335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335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335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335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197" t="s">
        <v>3011</v>
      </c>
      <c r="C3003" s="260"/>
      <c r="D3003" s="260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28"/>
      <c r="M3003" s="129"/>
      <c r="N3003" s="130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39" t="str">
        <f t="shared" si="2801"/>
        <v>-</v>
      </c>
      <c r="S3003" s="209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28" t="str">
        <f t="shared" si="2802"/>
        <v>-</v>
      </c>
      <c r="X3003" s="209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334" t="str">
        <f t="shared" si="2829"/>
        <v>-</v>
      </c>
      <c r="AC3003" s="209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334" t="str">
        <f t="shared" si="2803"/>
        <v>-</v>
      </c>
      <c r="AH3003" s="209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334" t="str">
        <f t="shared" si="2805"/>
        <v>-</v>
      </c>
      <c r="AM3003" s="209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334" t="str">
        <f t="shared" si="2807"/>
        <v>-</v>
      </c>
      <c r="AR3003" s="209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335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335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335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335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335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335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197" t="s">
        <v>3012</v>
      </c>
      <c r="C3004" s="260"/>
      <c r="D3004" s="260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28"/>
      <c r="M3004" s="129"/>
      <c r="N3004" s="130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39" t="str">
        <f t="shared" si="2801"/>
        <v>-</v>
      </c>
      <c r="S3004" s="209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28" t="str">
        <f t="shared" si="2802"/>
        <v>-</v>
      </c>
      <c r="X3004" s="209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334" t="str">
        <f t="shared" si="2829"/>
        <v>-</v>
      </c>
      <c r="AC3004" s="209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334" t="str">
        <f t="shared" si="2803"/>
        <v>-</v>
      </c>
      <c r="AH3004" s="209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334" t="str">
        <f t="shared" si="2805"/>
        <v>-</v>
      </c>
      <c r="AM3004" s="209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334" t="str">
        <f t="shared" si="2807"/>
        <v>-</v>
      </c>
      <c r="AR3004" s="209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335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335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335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335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335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335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197" t="s">
        <v>3013</v>
      </c>
      <c r="C3005" s="260"/>
      <c r="D3005" s="260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28"/>
      <c r="M3005" s="129"/>
      <c r="N3005" s="130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39" t="str">
        <f t="shared" si="2801"/>
        <v>-</v>
      </c>
      <c r="S3005" s="209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28" t="str">
        <f t="shared" si="2802"/>
        <v>-</v>
      </c>
      <c r="X3005" s="209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334" t="str">
        <f t="shared" si="2829"/>
        <v>-</v>
      </c>
      <c r="AC3005" s="209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334" t="str">
        <f t="shared" si="2803"/>
        <v>-</v>
      </c>
      <c r="AH3005" s="209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334" t="str">
        <f t="shared" si="2805"/>
        <v>-</v>
      </c>
      <c r="AM3005" s="209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334" t="str">
        <f t="shared" si="2807"/>
        <v>-</v>
      </c>
      <c r="AR3005" s="209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335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335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335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335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335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335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197" t="s">
        <v>3014</v>
      </c>
      <c r="C3006" s="260"/>
      <c r="D3006" s="260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28"/>
      <c r="M3006" s="129"/>
      <c r="N3006" s="130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39" t="str">
        <f t="shared" si="2801"/>
        <v>-</v>
      </c>
      <c r="S3006" s="209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28" t="str">
        <f t="shared" si="2802"/>
        <v>-</v>
      </c>
      <c r="X3006" s="209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334" t="str">
        <f t="shared" si="2829"/>
        <v>-</v>
      </c>
      <c r="AC3006" s="209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334" t="str">
        <f t="shared" si="2803"/>
        <v>-</v>
      </c>
      <c r="AH3006" s="209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334" t="str">
        <f t="shared" si="2805"/>
        <v>-</v>
      </c>
      <c r="AM3006" s="209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334" t="str">
        <f t="shared" si="2807"/>
        <v>-</v>
      </c>
      <c r="AR3006" s="209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335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335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335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335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335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335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197" t="s">
        <v>3015</v>
      </c>
      <c r="C3007" s="260"/>
      <c r="D3007" s="260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28"/>
      <c r="M3007" s="129"/>
      <c r="N3007" s="130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39" t="str">
        <f t="shared" si="2801"/>
        <v>-</v>
      </c>
      <c r="S3007" s="209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28" t="str">
        <f t="shared" si="2802"/>
        <v>-</v>
      </c>
      <c r="X3007" s="209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334" t="str">
        <f t="shared" si="2829"/>
        <v>-</v>
      </c>
      <c r="AC3007" s="209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334" t="str">
        <f t="shared" si="2803"/>
        <v>-</v>
      </c>
      <c r="AH3007" s="209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334" t="str">
        <f t="shared" si="2805"/>
        <v>-</v>
      </c>
      <c r="AM3007" s="209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334" t="str">
        <f t="shared" si="2807"/>
        <v>-</v>
      </c>
      <c r="AR3007" s="209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335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335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335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335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335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335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197" t="s">
        <v>3016</v>
      </c>
      <c r="C3008" s="260"/>
      <c r="D3008" s="260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28"/>
      <c r="M3008" s="129"/>
      <c r="N3008" s="130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39" t="str">
        <f t="shared" si="2801"/>
        <v>-</v>
      </c>
      <c r="S3008" s="209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28" t="str">
        <f t="shared" si="2802"/>
        <v>-</v>
      </c>
      <c r="X3008" s="209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334" t="str">
        <f t="shared" si="2829"/>
        <v>-</v>
      </c>
      <c r="AC3008" s="209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334" t="str">
        <f t="shared" si="2803"/>
        <v>-</v>
      </c>
      <c r="AH3008" s="209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334" t="str">
        <f t="shared" si="2805"/>
        <v>-</v>
      </c>
      <c r="AM3008" s="209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334" t="str">
        <f t="shared" si="2807"/>
        <v>-</v>
      </c>
      <c r="AR3008" s="209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335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335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335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335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335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335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197" t="s">
        <v>3017</v>
      </c>
      <c r="C3009" s="260"/>
      <c r="D3009" s="260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28"/>
      <c r="M3009" s="129"/>
      <c r="N3009" s="130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39" t="str">
        <f t="shared" si="2801"/>
        <v>-</v>
      </c>
      <c r="S3009" s="209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28" t="str">
        <f t="shared" si="2802"/>
        <v>-</v>
      </c>
      <c r="X3009" s="209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334" t="str">
        <f t="shared" si="2829"/>
        <v>-</v>
      </c>
      <c r="AC3009" s="209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334" t="str">
        <f t="shared" si="2803"/>
        <v>-</v>
      </c>
      <c r="AH3009" s="209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334" t="str">
        <f t="shared" si="2805"/>
        <v>-</v>
      </c>
      <c r="AM3009" s="209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334" t="str">
        <f t="shared" si="2807"/>
        <v>-</v>
      </c>
      <c r="AR3009" s="209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335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335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335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335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335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335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197" t="s">
        <v>3018</v>
      </c>
      <c r="C3010" s="260"/>
      <c r="D3010" s="260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28"/>
      <c r="M3010" s="129"/>
      <c r="N3010" s="130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39" t="str">
        <f t="shared" si="2801"/>
        <v>-</v>
      </c>
      <c r="S3010" s="209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28" t="str">
        <f t="shared" si="2802"/>
        <v>-</v>
      </c>
      <c r="X3010" s="209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334" t="str">
        <f t="shared" si="2829"/>
        <v>-</v>
      </c>
      <c r="AC3010" s="209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334" t="str">
        <f t="shared" si="2803"/>
        <v>-</v>
      </c>
      <c r="AH3010" s="209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334" t="str">
        <f t="shared" si="2805"/>
        <v>-</v>
      </c>
      <c r="AM3010" s="209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334" t="str">
        <f t="shared" si="2807"/>
        <v>-</v>
      </c>
      <c r="AR3010" s="209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335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335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335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335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335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335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197" t="s">
        <v>3019</v>
      </c>
      <c r="C3011" s="260"/>
      <c r="D3011" s="260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28"/>
      <c r="M3011" s="129"/>
      <c r="N3011" s="130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39" t="str">
        <f t="shared" si="2801"/>
        <v>-</v>
      </c>
      <c r="S3011" s="209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28" t="str">
        <f t="shared" si="2802"/>
        <v>-</v>
      </c>
      <c r="X3011" s="209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334" t="str">
        <f t="shared" si="2829"/>
        <v>-</v>
      </c>
      <c r="AC3011" s="209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334" t="str">
        <f t="shared" si="2803"/>
        <v>-</v>
      </c>
      <c r="AH3011" s="209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334" t="str">
        <f t="shared" si="2805"/>
        <v>-</v>
      </c>
      <c r="AM3011" s="209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334" t="str">
        <f t="shared" si="2807"/>
        <v>-</v>
      </c>
      <c r="AR3011" s="209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335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335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335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335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335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335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197" t="s">
        <v>3020</v>
      </c>
      <c r="C3012" s="260"/>
      <c r="D3012" s="260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28"/>
      <c r="M3012" s="129"/>
      <c r="N3012" s="130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39" t="str">
        <f t="shared" si="2801"/>
        <v>-</v>
      </c>
      <c r="S3012" s="209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28" t="str">
        <f t="shared" si="2802"/>
        <v>-</v>
      </c>
      <c r="X3012" s="209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334" t="str">
        <f t="shared" si="2829"/>
        <v>-</v>
      </c>
      <c r="AC3012" s="209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334" t="str">
        <f t="shared" si="2803"/>
        <v>-</v>
      </c>
      <c r="AH3012" s="209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334" t="str">
        <f t="shared" si="2805"/>
        <v>-</v>
      </c>
      <c r="AM3012" s="209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334" t="str">
        <f t="shared" si="2807"/>
        <v>-</v>
      </c>
      <c r="AR3012" s="209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335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335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335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335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335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335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197" t="s">
        <v>3021</v>
      </c>
      <c r="C3013" s="260"/>
      <c r="D3013" s="260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28"/>
      <c r="M3013" s="129"/>
      <c r="N3013" s="130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39" t="str">
        <f t="shared" si="2801"/>
        <v>-</v>
      </c>
      <c r="S3013" s="209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28" t="str">
        <f t="shared" si="2802"/>
        <v>-</v>
      </c>
      <c r="X3013" s="209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334" t="str">
        <f t="shared" si="2829"/>
        <v>-</v>
      </c>
      <c r="AC3013" s="209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334" t="str">
        <f t="shared" si="2803"/>
        <v>-</v>
      </c>
      <c r="AH3013" s="209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334" t="str">
        <f t="shared" si="2805"/>
        <v>-</v>
      </c>
      <c r="AM3013" s="209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334" t="str">
        <f t="shared" si="2807"/>
        <v>-</v>
      </c>
      <c r="AR3013" s="209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335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335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335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335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335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335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197" t="s">
        <v>3022</v>
      </c>
      <c r="C3014" s="260"/>
      <c r="D3014" s="260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28"/>
      <c r="M3014" s="129"/>
      <c r="N3014" s="130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39" t="str">
        <f t="shared" si="2801"/>
        <v>-</v>
      </c>
      <c r="S3014" s="209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28" t="str">
        <f t="shared" si="2802"/>
        <v>-</v>
      </c>
      <c r="X3014" s="209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334" t="str">
        <f t="shared" si="2829"/>
        <v>-</v>
      </c>
      <c r="AC3014" s="209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334" t="str">
        <f t="shared" si="2803"/>
        <v>-</v>
      </c>
      <c r="AH3014" s="209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334" t="str">
        <f t="shared" si="2805"/>
        <v>-</v>
      </c>
      <c r="AM3014" s="209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334" t="str">
        <f t="shared" si="2807"/>
        <v>-</v>
      </c>
      <c r="AR3014" s="209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335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335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335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335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335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335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197" t="s">
        <v>3023</v>
      </c>
      <c r="C3015" s="260"/>
      <c r="D3015" s="260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28"/>
      <c r="M3015" s="129"/>
      <c r="N3015" s="130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39" t="str">
        <f t="shared" si="2801"/>
        <v>-</v>
      </c>
      <c r="S3015" s="209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28" t="str">
        <f t="shared" si="2802"/>
        <v>-</v>
      </c>
      <c r="X3015" s="209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334" t="str">
        <f t="shared" si="2829"/>
        <v>-</v>
      </c>
      <c r="AC3015" s="209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334" t="str">
        <f t="shared" si="2803"/>
        <v>-</v>
      </c>
      <c r="AH3015" s="209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334" t="str">
        <f t="shared" si="2805"/>
        <v>-</v>
      </c>
      <c r="AM3015" s="209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334" t="str">
        <f t="shared" si="2807"/>
        <v>-</v>
      </c>
      <c r="AR3015" s="209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335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335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335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335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335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335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197" t="s">
        <v>3024</v>
      </c>
      <c r="C3016" s="260"/>
      <c r="D3016" s="260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28"/>
      <c r="M3016" s="129"/>
      <c r="N3016" s="130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39" t="str">
        <f t="shared" si="2801"/>
        <v>-</v>
      </c>
      <c r="S3016" s="209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28" t="str">
        <f t="shared" si="2802"/>
        <v>-</v>
      </c>
      <c r="X3016" s="209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334" t="str">
        <f t="shared" si="2829"/>
        <v>-</v>
      </c>
      <c r="AC3016" s="209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334" t="str">
        <f t="shared" si="2803"/>
        <v>-</v>
      </c>
      <c r="AH3016" s="209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334" t="str">
        <f t="shared" si="2805"/>
        <v>-</v>
      </c>
      <c r="AM3016" s="209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334" t="str">
        <f t="shared" si="2807"/>
        <v>-</v>
      </c>
      <c r="AR3016" s="209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335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335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335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335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335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335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197" t="s">
        <v>3025</v>
      </c>
      <c r="C3017" s="260"/>
      <c r="D3017" s="260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28"/>
      <c r="M3017" s="129"/>
      <c r="N3017" s="130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39" t="str">
        <f t="shared" si="2801"/>
        <v>-</v>
      </c>
      <c r="S3017" s="209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28" t="str">
        <f t="shared" si="2802"/>
        <v>-</v>
      </c>
      <c r="X3017" s="209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334" t="str">
        <f t="shared" si="2829"/>
        <v>-</v>
      </c>
      <c r="AC3017" s="209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334" t="str">
        <f t="shared" si="2803"/>
        <v>-</v>
      </c>
      <c r="AH3017" s="209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334" t="str">
        <f t="shared" si="2805"/>
        <v>-</v>
      </c>
      <c r="AM3017" s="209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334" t="str">
        <f t="shared" si="2807"/>
        <v>-</v>
      </c>
      <c r="AR3017" s="209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335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335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335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335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335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335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197" t="s">
        <v>3026</v>
      </c>
      <c r="C3018" s="260"/>
      <c r="D3018" s="260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28"/>
      <c r="M3018" s="129"/>
      <c r="N3018" s="130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39" t="str">
        <f t="shared" si="2801"/>
        <v>-</v>
      </c>
      <c r="S3018" s="209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28" t="str">
        <f t="shared" si="2802"/>
        <v>-</v>
      </c>
      <c r="X3018" s="209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334" t="str">
        <f t="shared" si="2829"/>
        <v>-</v>
      </c>
      <c r="AC3018" s="209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334" t="str">
        <f t="shared" si="2803"/>
        <v>-</v>
      </c>
      <c r="AH3018" s="209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334" t="str">
        <f t="shared" si="2805"/>
        <v>-</v>
      </c>
      <c r="AM3018" s="209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334" t="str">
        <f t="shared" si="2807"/>
        <v>-</v>
      </c>
      <c r="AR3018" s="209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335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335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335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335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335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335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197" t="s">
        <v>3027</v>
      </c>
      <c r="C3019" s="260"/>
      <c r="D3019" s="260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28"/>
      <c r="M3019" s="129"/>
      <c r="N3019" s="130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39" t="str">
        <f t="shared" si="2801"/>
        <v>-</v>
      </c>
      <c r="S3019" s="209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28" t="str">
        <f t="shared" si="2802"/>
        <v>-</v>
      </c>
      <c r="X3019" s="209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334" t="str">
        <f t="shared" si="2829"/>
        <v>-</v>
      </c>
      <c r="AC3019" s="209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334" t="str">
        <f t="shared" si="2803"/>
        <v>-</v>
      </c>
      <c r="AH3019" s="209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334" t="str">
        <f t="shared" si="2805"/>
        <v>-</v>
      </c>
      <c r="AM3019" s="209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334" t="str">
        <f t="shared" si="2807"/>
        <v>-</v>
      </c>
      <c r="AR3019" s="209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335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335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335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335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335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335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197" t="s">
        <v>3028</v>
      </c>
      <c r="C3020" s="260"/>
      <c r="D3020" s="260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28"/>
      <c r="M3020" s="129"/>
      <c r="N3020" s="130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39" t="str">
        <f t="shared" si="2801"/>
        <v>-</v>
      </c>
      <c r="S3020" s="209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28" t="str">
        <f t="shared" si="2802"/>
        <v>-</v>
      </c>
      <c r="X3020" s="209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334" t="str">
        <f t="shared" si="2829"/>
        <v>-</v>
      </c>
      <c r="AC3020" s="209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334" t="str">
        <f t="shared" si="2803"/>
        <v>-</v>
      </c>
      <c r="AH3020" s="209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334" t="str">
        <f t="shared" si="2805"/>
        <v>-</v>
      </c>
      <c r="AM3020" s="209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334" t="str">
        <f t="shared" si="2807"/>
        <v>-</v>
      </c>
      <c r="AR3020" s="209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335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335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335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335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335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335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197" t="s">
        <v>3029</v>
      </c>
      <c r="C3021" s="260"/>
      <c r="D3021" s="260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28"/>
      <c r="M3021" s="129"/>
      <c r="N3021" s="130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39" t="str">
        <f t="shared" si="2801"/>
        <v>-</v>
      </c>
      <c r="S3021" s="209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28" t="str">
        <f t="shared" si="2802"/>
        <v>-</v>
      </c>
      <c r="X3021" s="209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334" t="str">
        <f t="shared" si="2829"/>
        <v>-</v>
      </c>
      <c r="AC3021" s="209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334" t="str">
        <f t="shared" si="2803"/>
        <v>-</v>
      </c>
      <c r="AH3021" s="209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334" t="str">
        <f t="shared" si="2805"/>
        <v>-</v>
      </c>
      <c r="AM3021" s="209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334" t="str">
        <f t="shared" si="2807"/>
        <v>-</v>
      </c>
      <c r="AR3021" s="209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335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335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335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335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335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335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197" t="s">
        <v>3030</v>
      </c>
      <c r="C3022" s="260"/>
      <c r="D3022" s="260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28"/>
      <c r="M3022" s="129"/>
      <c r="N3022" s="130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39" t="str">
        <f t="shared" si="2801"/>
        <v>-</v>
      </c>
      <c r="S3022" s="209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28" t="str">
        <f t="shared" si="2802"/>
        <v>-</v>
      </c>
      <c r="X3022" s="209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334" t="str">
        <f t="shared" si="2829"/>
        <v>-</v>
      </c>
      <c r="AC3022" s="209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334" t="str">
        <f t="shared" si="2803"/>
        <v>-</v>
      </c>
      <c r="AH3022" s="209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334" t="str">
        <f t="shared" si="2805"/>
        <v>-</v>
      </c>
      <c r="AM3022" s="209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334" t="str">
        <f t="shared" si="2807"/>
        <v>-</v>
      </c>
      <c r="AR3022" s="209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335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335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335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335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335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335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197" t="s">
        <v>3031</v>
      </c>
      <c r="C3023" s="260"/>
      <c r="D3023" s="260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28"/>
      <c r="M3023" s="129"/>
      <c r="N3023" s="130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39" t="str">
        <f t="shared" si="2801"/>
        <v>-</v>
      </c>
      <c r="S3023" s="209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28" t="str">
        <f t="shared" si="2802"/>
        <v>-</v>
      </c>
      <c r="X3023" s="209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334" t="str">
        <f t="shared" si="2829"/>
        <v>-</v>
      </c>
      <c r="AC3023" s="209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334" t="str">
        <f t="shared" si="2803"/>
        <v>-</v>
      </c>
      <c r="AH3023" s="209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334" t="str">
        <f t="shared" si="2805"/>
        <v>-</v>
      </c>
      <c r="AM3023" s="209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334" t="str">
        <f t="shared" si="2807"/>
        <v>-</v>
      </c>
      <c r="AR3023" s="209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335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335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335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335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335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335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197" t="s">
        <v>3032</v>
      </c>
      <c r="C3024" s="260"/>
      <c r="D3024" s="260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28"/>
      <c r="M3024" s="129"/>
      <c r="N3024" s="130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39" t="str">
        <f t="shared" si="2801"/>
        <v>-</v>
      </c>
      <c r="S3024" s="209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28" t="str">
        <f t="shared" si="2802"/>
        <v>-</v>
      </c>
      <c r="X3024" s="209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334" t="str">
        <f t="shared" si="2829"/>
        <v>-</v>
      </c>
      <c r="AC3024" s="209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334" t="str">
        <f t="shared" si="2803"/>
        <v>-</v>
      </c>
      <c r="AH3024" s="209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334" t="str">
        <f t="shared" si="2805"/>
        <v>-</v>
      </c>
      <c r="AM3024" s="209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334" t="str">
        <f t="shared" si="2807"/>
        <v>-</v>
      </c>
      <c r="AR3024" s="209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335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335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335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335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335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335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197" t="s">
        <v>3033</v>
      </c>
      <c r="C3025" s="260"/>
      <c r="D3025" s="260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28"/>
      <c r="M3025" s="129"/>
      <c r="N3025" s="130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39" t="str">
        <f t="shared" si="2801"/>
        <v>-</v>
      </c>
      <c r="S3025" s="209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28" t="str">
        <f t="shared" si="2802"/>
        <v>-</v>
      </c>
      <c r="X3025" s="209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334" t="str">
        <f t="shared" si="2829"/>
        <v>-</v>
      </c>
      <c r="AC3025" s="209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334" t="str">
        <f t="shared" si="2803"/>
        <v>-</v>
      </c>
      <c r="AH3025" s="209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334" t="str">
        <f t="shared" si="2805"/>
        <v>-</v>
      </c>
      <c r="AM3025" s="209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334" t="str">
        <f t="shared" si="2807"/>
        <v>-</v>
      </c>
      <c r="AR3025" s="209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335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335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335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335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335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335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197" t="s">
        <v>3034</v>
      </c>
      <c r="C3026" s="260"/>
      <c r="D3026" s="260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28"/>
      <c r="M3026" s="129"/>
      <c r="N3026" s="130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39" t="str">
        <f t="shared" si="2801"/>
        <v>-</v>
      </c>
      <c r="S3026" s="209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28" t="str">
        <f t="shared" si="2802"/>
        <v>-</v>
      </c>
      <c r="X3026" s="209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334" t="str">
        <f t="shared" si="2829"/>
        <v>-</v>
      </c>
      <c r="AC3026" s="209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334" t="str">
        <f t="shared" si="2803"/>
        <v>-</v>
      </c>
      <c r="AH3026" s="209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334" t="str">
        <f t="shared" si="2805"/>
        <v>-</v>
      </c>
      <c r="AM3026" s="209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334" t="str">
        <f t="shared" si="2807"/>
        <v>-</v>
      </c>
      <c r="AR3026" s="209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335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335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335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335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335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335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197" t="s">
        <v>3035</v>
      </c>
      <c r="C3027" s="260"/>
      <c r="D3027" s="260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28"/>
      <c r="M3027" s="129"/>
      <c r="N3027" s="130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39" t="str">
        <f t="shared" si="2801"/>
        <v>-</v>
      </c>
      <c r="S3027" s="209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28" t="str">
        <f t="shared" si="2802"/>
        <v>-</v>
      </c>
      <c r="X3027" s="209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334" t="str">
        <f t="shared" si="2829"/>
        <v>-</v>
      </c>
      <c r="AC3027" s="209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334" t="str">
        <f t="shared" si="2803"/>
        <v>-</v>
      </c>
      <c r="AH3027" s="209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334" t="str">
        <f t="shared" si="2805"/>
        <v>-</v>
      </c>
      <c r="AM3027" s="209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334" t="str">
        <f t="shared" si="2807"/>
        <v>-</v>
      </c>
      <c r="AR3027" s="209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335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335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335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335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335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335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197" t="s">
        <v>3036</v>
      </c>
      <c r="C3028" s="260"/>
      <c r="D3028" s="260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28"/>
      <c r="M3028" s="129"/>
      <c r="N3028" s="130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39" t="str">
        <f t="shared" si="2801"/>
        <v>-</v>
      </c>
      <c r="S3028" s="209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28" t="str">
        <f t="shared" si="2802"/>
        <v>-</v>
      </c>
      <c r="X3028" s="209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334" t="str">
        <f t="shared" si="2829"/>
        <v>-</v>
      </c>
      <c r="AC3028" s="209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334" t="str">
        <f t="shared" si="2803"/>
        <v>-</v>
      </c>
      <c r="AH3028" s="209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334" t="str">
        <f t="shared" si="2805"/>
        <v>-</v>
      </c>
      <c r="AM3028" s="209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334" t="str">
        <f t="shared" si="2807"/>
        <v>-</v>
      </c>
      <c r="AR3028" s="209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335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335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335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335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335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335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197" t="s">
        <v>3037</v>
      </c>
      <c r="C3029" s="260"/>
      <c r="D3029" s="260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28"/>
      <c r="M3029" s="129"/>
      <c r="N3029" s="130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39" t="str">
        <f t="shared" si="2801"/>
        <v>-</v>
      </c>
      <c r="S3029" s="209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28" t="str">
        <f t="shared" si="2802"/>
        <v>-</v>
      </c>
      <c r="X3029" s="209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334" t="str">
        <f t="shared" si="2829"/>
        <v>-</v>
      </c>
      <c r="AC3029" s="209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334" t="str">
        <f t="shared" si="2803"/>
        <v>-</v>
      </c>
      <c r="AH3029" s="209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334" t="str">
        <f t="shared" si="2805"/>
        <v>-</v>
      </c>
      <c r="AM3029" s="209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334" t="str">
        <f t="shared" si="2807"/>
        <v>-</v>
      </c>
      <c r="AR3029" s="209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335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335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335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335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335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335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197" t="s">
        <v>3038</v>
      </c>
      <c r="C3030" s="260"/>
      <c r="D3030" s="260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28"/>
      <c r="M3030" s="129"/>
      <c r="N3030" s="130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39" t="str">
        <f t="shared" si="2801"/>
        <v>-</v>
      </c>
      <c r="S3030" s="209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28" t="str">
        <f t="shared" si="2802"/>
        <v>-</v>
      </c>
      <c r="X3030" s="209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334" t="str">
        <f t="shared" si="2829"/>
        <v>-</v>
      </c>
      <c r="AC3030" s="209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334" t="str">
        <f t="shared" si="2803"/>
        <v>-</v>
      </c>
      <c r="AH3030" s="209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334" t="str">
        <f t="shared" si="2805"/>
        <v>-</v>
      </c>
      <c r="AM3030" s="209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334" t="str">
        <f t="shared" si="2807"/>
        <v>-</v>
      </c>
      <c r="AR3030" s="209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335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335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335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335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335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335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197" t="s">
        <v>3039</v>
      </c>
      <c r="C3031" s="260"/>
      <c r="D3031" s="260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28"/>
      <c r="M3031" s="129"/>
      <c r="N3031" s="130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39" t="str">
        <f t="shared" si="2801"/>
        <v>-</v>
      </c>
      <c r="S3031" s="209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28" t="str">
        <f t="shared" si="2802"/>
        <v>-</v>
      </c>
      <c r="X3031" s="209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334" t="str">
        <f t="shared" si="2829"/>
        <v>-</v>
      </c>
      <c r="AC3031" s="209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334" t="str">
        <f t="shared" si="2803"/>
        <v>-</v>
      </c>
      <c r="AH3031" s="209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334" t="str">
        <f t="shared" si="2805"/>
        <v>-</v>
      </c>
      <c r="AM3031" s="209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334" t="str">
        <f t="shared" si="2807"/>
        <v>-</v>
      </c>
      <c r="AR3031" s="209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335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335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335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335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335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335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197" t="s">
        <v>3040</v>
      </c>
      <c r="C3032" s="260"/>
      <c r="D3032" s="260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28"/>
      <c r="M3032" s="129"/>
      <c r="N3032" s="130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39" t="str">
        <f t="shared" si="2801"/>
        <v>-</v>
      </c>
      <c r="S3032" s="209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28" t="str">
        <f t="shared" si="2802"/>
        <v>-</v>
      </c>
      <c r="X3032" s="209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334" t="str">
        <f t="shared" si="2829"/>
        <v>-</v>
      </c>
      <c r="AC3032" s="209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334" t="str">
        <f t="shared" si="2803"/>
        <v>-</v>
      </c>
      <c r="AH3032" s="209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334" t="str">
        <f t="shared" si="2805"/>
        <v>-</v>
      </c>
      <c r="AM3032" s="209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334" t="str">
        <f t="shared" si="2807"/>
        <v>-</v>
      </c>
      <c r="AR3032" s="209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335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335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335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335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335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335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197" t="s">
        <v>3041</v>
      </c>
      <c r="C3033" s="260"/>
      <c r="D3033" s="260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28"/>
      <c r="M3033" s="129"/>
      <c r="N3033" s="130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39" t="str">
        <f t="shared" si="2801"/>
        <v>-</v>
      </c>
      <c r="S3033" s="209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28" t="str">
        <f t="shared" si="2802"/>
        <v>-</v>
      </c>
      <c r="X3033" s="209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334" t="str">
        <f t="shared" si="2829"/>
        <v>-</v>
      </c>
      <c r="AC3033" s="209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334" t="str">
        <f t="shared" si="2803"/>
        <v>-</v>
      </c>
      <c r="AH3033" s="209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334" t="str">
        <f t="shared" si="2805"/>
        <v>-</v>
      </c>
      <c r="AM3033" s="209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334" t="str">
        <f t="shared" si="2807"/>
        <v>-</v>
      </c>
      <c r="AR3033" s="209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335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335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335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335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335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335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197" t="s">
        <v>3042</v>
      </c>
      <c r="C3034" s="260"/>
      <c r="D3034" s="260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28"/>
      <c r="M3034" s="129"/>
      <c r="N3034" s="130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39" t="str">
        <f t="shared" si="2801"/>
        <v>-</v>
      </c>
      <c r="S3034" s="209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28" t="str">
        <f t="shared" si="2802"/>
        <v>-</v>
      </c>
      <c r="X3034" s="209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334" t="str">
        <f t="shared" si="2829"/>
        <v>-</v>
      </c>
      <c r="AC3034" s="209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334" t="str">
        <f t="shared" si="2803"/>
        <v>-</v>
      </c>
      <c r="AH3034" s="209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334" t="str">
        <f t="shared" si="2805"/>
        <v>-</v>
      </c>
      <c r="AM3034" s="209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334" t="str">
        <f t="shared" si="2807"/>
        <v>-</v>
      </c>
      <c r="AR3034" s="209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335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335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335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335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335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335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40"/>
      <c r="S3064" s="210"/>
      <c r="T3064" s="18"/>
      <c r="U3064" s="18"/>
      <c r="W3064" s="229"/>
      <c r="X3064" s="210"/>
      <c r="AB3064" s="210"/>
      <c r="AC3064" s="210"/>
    </row>
    <row r="3065" spans="15:29" x14ac:dyDescent="0.25">
      <c r="O3065" s="18"/>
      <c r="Q3065" s="81"/>
      <c r="R3065" s="240"/>
      <c r="S3065" s="210"/>
      <c r="T3065" s="18"/>
      <c r="U3065" s="18"/>
      <c r="W3065" s="229"/>
      <c r="X3065" s="210"/>
      <c r="AB3065" s="210"/>
      <c r="AC3065" s="210"/>
    </row>
    <row r="3066" spans="15:29" x14ac:dyDescent="0.25">
      <c r="O3066" s="18"/>
      <c r="Q3066" s="81"/>
      <c r="R3066" s="240"/>
      <c r="S3066" s="210"/>
      <c r="T3066" s="18"/>
      <c r="U3066" s="18"/>
      <c r="W3066" s="229"/>
      <c r="X3066" s="210"/>
      <c r="AB3066" s="210"/>
      <c r="AC3066" s="210"/>
    </row>
    <row r="3067" spans="15:29" x14ac:dyDescent="0.25">
      <c r="O3067" s="18"/>
      <c r="Q3067" s="81"/>
      <c r="R3067" s="240"/>
      <c r="S3067" s="210"/>
      <c r="T3067" s="18"/>
      <c r="U3067" s="18"/>
      <c r="W3067" s="229"/>
      <c r="X3067" s="210"/>
      <c r="AB3067" s="210"/>
      <c r="AC3067" s="210"/>
    </row>
    <row r="3068" spans="15:29" x14ac:dyDescent="0.25">
      <c r="O3068" s="18"/>
      <c r="Q3068" s="81"/>
      <c r="R3068" s="240"/>
      <c r="S3068" s="210"/>
      <c r="T3068" s="18"/>
      <c r="U3068" s="18"/>
      <c r="W3068" s="229"/>
      <c r="X3068" s="210"/>
      <c r="AB3068" s="210"/>
      <c r="AC3068" s="210"/>
    </row>
  </sheetData>
  <sheetProtection algorithmName="SHA-512" hashValue="L1amNUtxLVrwE6TQVyiQz4oYx902k0vxTqUev8AvBqiyRoPa5nsNqhS0P4fUzH011rrOqqL7K5A1XUHPZVbQVQ==" saltValue="GGWUhtxtTUqOVdGmKJ2GAQ==" spinCount="100000" sheet="1" autoFilter="0"/>
  <autoFilter ref="E34:N34" xr:uid="{00000000-0009-0000-0000-000001000000}"/>
  <mergeCells count="24">
    <mergeCell ref="BN26:BQ26"/>
    <mergeCell ref="BS26:BV26"/>
    <mergeCell ref="C31:F31"/>
    <mergeCell ref="BH11:BI11"/>
    <mergeCell ref="I3:I11"/>
    <mergeCell ref="R3:R11"/>
    <mergeCell ref="AB3:AB11"/>
    <mergeCell ref="AL3:AL11"/>
    <mergeCell ref="K1:N1"/>
    <mergeCell ref="BM11:BN11"/>
    <mergeCell ref="BR11:BS11"/>
    <mergeCell ref="B26:N26"/>
    <mergeCell ref="P26:S26"/>
    <mergeCell ref="U26:X26"/>
    <mergeCell ref="Z26:AC26"/>
    <mergeCell ref="AX11:AY11"/>
    <mergeCell ref="BC11:BD11"/>
    <mergeCell ref="AE26:AH26"/>
    <mergeCell ref="AJ26:AM26"/>
    <mergeCell ref="AO26:AR26"/>
    <mergeCell ref="AT26:AW26"/>
    <mergeCell ref="AY26:BB26"/>
    <mergeCell ref="BD26:BG26"/>
    <mergeCell ref="BI26:BL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zoomScale="85" zoomScaleNormal="85" workbookViewId="0">
      <selection activeCell="B39" sqref="B39"/>
    </sheetView>
  </sheetViews>
  <sheetFormatPr baseColWidth="10" defaultColWidth="9.28515625" defaultRowHeight="15" x14ac:dyDescent="0.25"/>
  <cols>
    <col min="1" max="1" width="19.7109375" style="127" customWidth="1"/>
    <col min="2" max="2" width="90.7109375" style="127" customWidth="1"/>
    <col min="3" max="14" width="20.7109375" style="127" customWidth="1"/>
    <col min="15" max="28" width="22.7109375" style="127" customWidth="1"/>
    <col min="29" max="16384" width="9.28515625" style="127"/>
  </cols>
  <sheetData>
    <row r="1" spans="1:29" ht="105.75" customHeight="1" x14ac:dyDescent="0.25">
      <c r="A1" s="82"/>
      <c r="B1" s="82"/>
      <c r="C1" s="364"/>
      <c r="D1" s="364"/>
      <c r="E1" s="364"/>
      <c r="F1" s="364"/>
      <c r="G1" s="83"/>
    </row>
    <row r="2" spans="1:29" ht="29.25" customHeight="1" x14ac:dyDescent="0.25">
      <c r="A2" s="365" t="s">
        <v>3158</v>
      </c>
      <c r="B2" s="365"/>
      <c r="C2" s="365"/>
      <c r="D2" s="365"/>
      <c r="E2" s="365"/>
      <c r="F2" s="365"/>
    </row>
    <row r="3" spans="1:29" x14ac:dyDescent="0.25">
      <c r="A3" s="84"/>
      <c r="B3" s="85" t="s">
        <v>3182</v>
      </c>
      <c r="C3" s="84"/>
      <c r="D3" s="84"/>
      <c r="E3" s="84"/>
      <c r="F3" s="84"/>
    </row>
    <row r="4" spans="1:29" x14ac:dyDescent="0.25">
      <c r="A4" s="84"/>
      <c r="B4" s="86" t="s">
        <v>3043</v>
      </c>
      <c r="C4" s="84"/>
      <c r="D4" s="84"/>
      <c r="E4" s="84"/>
      <c r="F4" s="84"/>
    </row>
    <row r="5" spans="1:29" ht="15.75" x14ac:dyDescent="0.25">
      <c r="A5" s="87"/>
      <c r="B5" s="87"/>
      <c r="C5" s="87"/>
      <c r="D5" s="87"/>
      <c r="E5" s="87"/>
      <c r="F5" s="87"/>
    </row>
    <row r="6" spans="1:29" ht="15.75" x14ac:dyDescent="0.25">
      <c r="A6" s="88"/>
      <c r="B6" s="88"/>
      <c r="C6" s="87"/>
      <c r="D6" s="87"/>
      <c r="E6" s="87"/>
      <c r="F6" s="87"/>
    </row>
    <row r="7" spans="1:29" ht="15.75" x14ac:dyDescent="0.25">
      <c r="A7" s="88"/>
      <c r="B7" s="88"/>
      <c r="C7" s="87"/>
      <c r="D7" s="87"/>
      <c r="E7" s="87"/>
      <c r="F7" s="87"/>
    </row>
    <row r="8" spans="1:29" ht="15.75" x14ac:dyDescent="0.25">
      <c r="A8" s="87"/>
      <c r="B8" s="87"/>
      <c r="C8" s="87"/>
      <c r="D8" s="87"/>
      <c r="E8" s="87"/>
      <c r="F8" s="87"/>
    </row>
    <row r="9" spans="1:29" ht="18" customHeight="1" x14ac:dyDescent="0.25">
      <c r="A9" s="361" t="s">
        <v>3194</v>
      </c>
      <c r="B9" s="361"/>
      <c r="C9" s="361"/>
      <c r="D9" s="361"/>
      <c r="E9" s="361"/>
      <c r="F9" s="361"/>
      <c r="G9" s="361"/>
      <c r="H9" s="361"/>
    </row>
    <row r="10" spans="1:29" ht="20.25" customHeight="1" x14ac:dyDescent="0.25">
      <c r="A10" s="196"/>
      <c r="B10" s="196"/>
      <c r="C10" s="196"/>
      <c r="D10" s="196"/>
      <c r="E10" s="196"/>
      <c r="F10" s="196"/>
    </row>
    <row r="11" spans="1:29" x14ac:dyDescent="0.25">
      <c r="A11" s="82"/>
      <c r="B11" s="89"/>
      <c r="C11" s="89"/>
      <c r="D11" s="89"/>
      <c r="E11" s="89"/>
      <c r="F11" s="89"/>
    </row>
    <row r="12" spans="1:29" ht="42.75" customHeight="1" x14ac:dyDescent="0.25">
      <c r="A12" s="82"/>
      <c r="B12" s="89"/>
      <c r="C12" s="367" t="s">
        <v>3120</v>
      </c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8"/>
      <c r="O12" s="357" t="str">
        <f>IF('1. Feuille saisie factures'!D30="","-",IF('1. Feuille saisie factures'!D30="Forfait","OBLIGATOIRE","NE PAS REMPLIR, option non choisie"))</f>
        <v>-</v>
      </c>
      <c r="P12" s="358"/>
      <c r="Q12" s="219" t="str">
        <f>IF('1. Feuille saisie factures'!D30="","-",IF('1. Feuille saisie factures'!D30="Réel","OBLIGATOIRE","NE PAS REMPLIR, option non choisie"))</f>
        <v>-</v>
      </c>
      <c r="R12" s="219" t="str">
        <f>IF('1. Feuille saisie factures'!D30="","-",IF('1. Feuille saisie factures'!D30="Réel","OBLIGATOIRE","NE PAS REMPLIR, option non choisie"))</f>
        <v>-</v>
      </c>
      <c r="S12" s="219" t="str">
        <f>IF('1. Feuille saisie factures'!D30="","-",IF('1. Feuille saisie factures'!D30="Réel","OBLIGATOIRE","NE PAS REMPLIR, option non choisie"))</f>
        <v>-</v>
      </c>
      <c r="T12" s="219" t="str">
        <f>IF('1. Feuille saisie factures'!D30="","-",IF('1. Feuille saisie factures'!D30="Réel","OBLIGATOIRE","NE PAS REMPLIR, option non choisie"))</f>
        <v>-</v>
      </c>
      <c r="U12" s="219" t="str">
        <f>IF('1. Feuille saisie factures'!D30="","-",IF('1. Feuille saisie factures'!D30="Réel","OBLIGATOIRE","NE PAS REMPLIR, option non choisie"))</f>
        <v>-</v>
      </c>
      <c r="V12" s="219" t="str">
        <f>IF('1. Feuille saisie factures'!D30="","-",IF('1. Feuille saisie factures'!D30="Réel","OBLIGATOIRE","NE PAS REMPLIR, option non choisie"))</f>
        <v>-</v>
      </c>
      <c r="W12" s="219" t="str">
        <f>IF('1. Feuille saisie factures'!D30="","-",IF('1. Feuille saisie factures'!D30="Réel","OBLIGATOIRE","NE PAS REMPLIR, option non choisie"))</f>
        <v>-</v>
      </c>
      <c r="X12" s="219" t="str">
        <f>IF('1. Feuille saisie factures'!D30="","-",IF('1. Feuille saisie factures'!D30="Réel","OBLIGATOIRE","NE PAS REMPLIR, option non choisie"))</f>
        <v>-</v>
      </c>
      <c r="Y12" s="219" t="str">
        <f>IF('1. Feuille saisie factures'!D30="","-",IF('1. Feuille saisie factures'!D30="Réel","OBLIGATOIRE","NE PAS REMPLIR, option non choisie"))</f>
        <v>-</v>
      </c>
      <c r="Z12" s="219" t="str">
        <f>IF('1. Feuille saisie factures'!D30="","-",IF('1. Feuille saisie factures'!D30="Réel","OBLIGATOIRE","NE PAS REMPLIR, option non choisie"))</f>
        <v>-</v>
      </c>
      <c r="AA12" s="219" t="str">
        <f>IF('1. Feuille saisie factures'!D30="","-",IF('1. Feuille saisie factures'!D30="Réel","OBLIGATOIRE","NE PAS REMPLIR, option non choisie"))</f>
        <v>-</v>
      </c>
      <c r="AB12" s="219" t="str">
        <f>IF('1. Feuille saisie factures'!D30="","-",IF('1. Feuille saisie factures'!D30="Réel","OBLIGATOIRE","NE PAS REMPLIR, option non choisie"))</f>
        <v>-</v>
      </c>
      <c r="AC12" s="93"/>
    </row>
    <row r="13" spans="1:29" ht="42.75" customHeight="1" x14ac:dyDescent="0.25">
      <c r="A13" s="82"/>
      <c r="B13" s="89"/>
      <c r="C13" s="359" t="s">
        <v>3195</v>
      </c>
      <c r="D13" s="359" t="s">
        <v>3196</v>
      </c>
      <c r="E13" s="359" t="s">
        <v>3197</v>
      </c>
      <c r="F13" s="359" t="s">
        <v>3198</v>
      </c>
      <c r="G13" s="359" t="s">
        <v>3199</v>
      </c>
      <c r="H13" s="359" t="s">
        <v>3200</v>
      </c>
      <c r="I13" s="359" t="s">
        <v>3274</v>
      </c>
      <c r="J13" s="359" t="s">
        <v>3275</v>
      </c>
      <c r="K13" s="359" t="s">
        <v>3276</v>
      </c>
      <c r="L13" s="359" t="s">
        <v>3291</v>
      </c>
      <c r="M13" s="359" t="s">
        <v>3293</v>
      </c>
      <c r="N13" s="359" t="s">
        <v>3300</v>
      </c>
      <c r="O13" s="360" t="str">
        <f>'1. Feuille saisie factures'!F29</f>
        <v>NON ELIGIBLE</v>
      </c>
      <c r="P13" s="360" t="s">
        <v>3119</v>
      </c>
      <c r="Q13" s="311" t="s">
        <v>16</v>
      </c>
      <c r="R13" s="311" t="s">
        <v>3201</v>
      </c>
      <c r="S13" s="311" t="s">
        <v>3202</v>
      </c>
      <c r="T13" s="311" t="s">
        <v>3203</v>
      </c>
      <c r="U13" s="311" t="s">
        <v>3204</v>
      </c>
      <c r="V13" s="312" t="s">
        <v>3205</v>
      </c>
      <c r="W13" s="311" t="s">
        <v>3278</v>
      </c>
      <c r="X13" s="311" t="s">
        <v>3279</v>
      </c>
      <c r="Y13" s="311" t="s">
        <v>3280</v>
      </c>
      <c r="Z13" s="311" t="s">
        <v>3292</v>
      </c>
      <c r="AA13" s="311" t="s">
        <v>3294</v>
      </c>
      <c r="AB13" s="312" t="s">
        <v>3302</v>
      </c>
      <c r="AC13" s="93"/>
    </row>
    <row r="14" spans="1:29" ht="15" customHeight="1" x14ac:dyDescent="0.25">
      <c r="A14" s="90"/>
      <c r="B14" s="90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60"/>
      <c r="P14" s="360"/>
      <c r="Q14" s="218" t="str">
        <f>'1. Feuille saisie factures'!F29</f>
        <v>NON ELIGIBLE</v>
      </c>
      <c r="R14" s="218" t="str">
        <f>'1. Feuille saisie factures'!F29</f>
        <v>NON ELIGIBLE</v>
      </c>
      <c r="S14" s="218" t="str">
        <f>'1. Feuille saisie factures'!F29</f>
        <v>NON ELIGIBLE</v>
      </c>
      <c r="T14" s="218" t="str">
        <f>'1. Feuille saisie factures'!F29</f>
        <v>NON ELIGIBLE</v>
      </c>
      <c r="U14" s="218" t="str">
        <f>'1. Feuille saisie factures'!F29</f>
        <v>NON ELIGIBLE</v>
      </c>
      <c r="V14" s="218" t="str">
        <f>'1. Feuille saisie factures'!F29</f>
        <v>NON ELIGIBLE</v>
      </c>
      <c r="W14" s="218" t="str">
        <f>'1. Feuille saisie factures'!F29</f>
        <v>NON ELIGIBLE</v>
      </c>
      <c r="X14" s="218" t="str">
        <f>'1. Feuille saisie factures'!F29</f>
        <v>NON ELIGIBLE</v>
      </c>
      <c r="Y14" s="218" t="str">
        <f>'1. Feuille saisie factures'!F29</f>
        <v>NON ELIGIBLE</v>
      </c>
      <c r="Z14" s="218" t="str">
        <f>'1. Feuille saisie factures'!F29</f>
        <v>NON ELIGIBLE</v>
      </c>
      <c r="AA14" s="218" t="str">
        <f>'1. Feuille saisie factures'!F29</f>
        <v>NON ELIGIBLE</v>
      </c>
      <c r="AB14" s="218" t="str">
        <f>'1. Feuille saisie factures'!F29</f>
        <v>NON ELIGIBLE</v>
      </c>
    </row>
    <row r="15" spans="1:29" ht="15" customHeight="1" x14ac:dyDescent="0.25">
      <c r="A15" s="366" t="s">
        <v>3044</v>
      </c>
      <c r="B15" s="91" t="s">
        <v>3045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13"/>
      <c r="O15" s="313"/>
      <c r="P15" s="314">
        <f>IF($O$13="2ème semestre 2023",O15/6,O15/12)</f>
        <v>0</v>
      </c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13"/>
    </row>
    <row r="16" spans="1:29" x14ac:dyDescent="0.25">
      <c r="A16" s="366"/>
      <c r="B16" s="91" t="s">
        <v>3337</v>
      </c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13"/>
      <c r="O16" s="313"/>
      <c r="P16" s="314">
        <f>IF($O$13="2ème semestre 2023",O16/6,O16/12)</f>
        <v>0</v>
      </c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13"/>
    </row>
    <row r="17" spans="1:28" x14ac:dyDescent="0.25">
      <c r="A17" s="366"/>
      <c r="B17" s="91" t="s">
        <v>3046</v>
      </c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13"/>
      <c r="O17" s="313"/>
      <c r="P17" s="314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13"/>
    </row>
    <row r="18" spans="1:28" ht="25.5" x14ac:dyDescent="0.25">
      <c r="A18" s="366"/>
      <c r="B18" s="91" t="s">
        <v>3047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13"/>
      <c r="O18" s="313"/>
      <c r="P18" s="314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13"/>
    </row>
    <row r="19" spans="1:28" x14ac:dyDescent="0.25">
      <c r="A19" s="366"/>
      <c r="B19" s="91" t="s">
        <v>3338</v>
      </c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13"/>
      <c r="O19" s="313"/>
      <c r="P19" s="314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13"/>
    </row>
    <row r="20" spans="1:28" x14ac:dyDescent="0.25">
      <c r="A20" s="366"/>
      <c r="B20" s="91" t="s">
        <v>3339</v>
      </c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13"/>
      <c r="O20" s="313"/>
      <c r="P20" s="314">
        <f t="shared" ref="P20:P21" si="0">IF($O$13="2ème semestre 2023",O20/6,O20/12)</f>
        <v>0</v>
      </c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13"/>
    </row>
    <row r="21" spans="1:28" x14ac:dyDescent="0.25">
      <c r="A21" s="366"/>
      <c r="B21" s="91" t="s">
        <v>3340</v>
      </c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13"/>
      <c r="O21" s="313"/>
      <c r="P21" s="314">
        <f t="shared" si="0"/>
        <v>0</v>
      </c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13"/>
    </row>
    <row r="22" spans="1:28" x14ac:dyDescent="0.25">
      <c r="A22" s="366"/>
      <c r="B22" s="92" t="s">
        <v>3048</v>
      </c>
      <c r="C22" s="315">
        <f t="shared" ref="C22:AB22" si="1">SUM(C15:C21)</f>
        <v>0</v>
      </c>
      <c r="D22" s="315">
        <f t="shared" si="1"/>
        <v>0</v>
      </c>
      <c r="E22" s="315">
        <f t="shared" si="1"/>
        <v>0</v>
      </c>
      <c r="F22" s="315">
        <f t="shared" si="1"/>
        <v>0</v>
      </c>
      <c r="G22" s="315">
        <f t="shared" si="1"/>
        <v>0</v>
      </c>
      <c r="H22" s="315">
        <f t="shared" si="1"/>
        <v>0</v>
      </c>
      <c r="I22" s="315">
        <f t="shared" si="1"/>
        <v>0</v>
      </c>
      <c r="J22" s="315">
        <f t="shared" si="1"/>
        <v>0</v>
      </c>
      <c r="K22" s="315">
        <f t="shared" si="1"/>
        <v>0</v>
      </c>
      <c r="L22" s="315">
        <f t="shared" si="1"/>
        <v>0</v>
      </c>
      <c r="M22" s="315">
        <f t="shared" si="1"/>
        <v>0</v>
      </c>
      <c r="N22" s="315">
        <f t="shared" si="1"/>
        <v>0</v>
      </c>
      <c r="O22" s="314">
        <f t="shared" si="1"/>
        <v>0</v>
      </c>
      <c r="P22" s="315">
        <f t="shared" si="1"/>
        <v>0</v>
      </c>
      <c r="Q22" s="315">
        <f t="shared" si="1"/>
        <v>0</v>
      </c>
      <c r="R22" s="315">
        <f t="shared" si="1"/>
        <v>0</v>
      </c>
      <c r="S22" s="315">
        <f t="shared" si="1"/>
        <v>0</v>
      </c>
      <c r="T22" s="315">
        <f t="shared" si="1"/>
        <v>0</v>
      </c>
      <c r="U22" s="315">
        <f t="shared" si="1"/>
        <v>0</v>
      </c>
      <c r="V22" s="315">
        <f t="shared" si="1"/>
        <v>0</v>
      </c>
      <c r="W22" s="315">
        <f t="shared" si="1"/>
        <v>0</v>
      </c>
      <c r="X22" s="315">
        <f t="shared" si="1"/>
        <v>0</v>
      </c>
      <c r="Y22" s="315">
        <f t="shared" si="1"/>
        <v>0</v>
      </c>
      <c r="Z22" s="315">
        <f t="shared" si="1"/>
        <v>0</v>
      </c>
      <c r="AA22" s="315">
        <f t="shared" si="1"/>
        <v>0</v>
      </c>
      <c r="AB22" s="315">
        <f t="shared" si="1"/>
        <v>0</v>
      </c>
    </row>
    <row r="23" spans="1:28" ht="15" customHeight="1" x14ac:dyDescent="0.25">
      <c r="A23" s="366" t="s">
        <v>3049</v>
      </c>
      <c r="B23" s="91" t="s">
        <v>3050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13"/>
      <c r="O23" s="313"/>
      <c r="P23" s="314">
        <f>IF($O$13="2ème semestre 2023",O23/6,O23/12)</f>
        <v>0</v>
      </c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13"/>
    </row>
    <row r="24" spans="1:28" x14ac:dyDescent="0.25">
      <c r="A24" s="366"/>
      <c r="B24" s="91" t="s">
        <v>3341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13"/>
      <c r="O24" s="313"/>
      <c r="P24" s="314">
        <f t="shared" ref="P24:P31" si="2">IF($O$13="2ème semestre 2023",O24/6,O24/12)</f>
        <v>0</v>
      </c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13"/>
    </row>
    <row r="25" spans="1:28" x14ac:dyDescent="0.25">
      <c r="A25" s="366"/>
      <c r="B25" s="91" t="s">
        <v>3051</v>
      </c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13"/>
      <c r="O25" s="313"/>
      <c r="P25" s="314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13"/>
    </row>
    <row r="26" spans="1:28" x14ac:dyDescent="0.25">
      <c r="A26" s="366"/>
      <c r="B26" s="91" t="s">
        <v>3052</v>
      </c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13"/>
      <c r="O26" s="313"/>
      <c r="P26" s="314">
        <f t="shared" si="2"/>
        <v>0</v>
      </c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13"/>
    </row>
    <row r="27" spans="1:28" x14ac:dyDescent="0.25">
      <c r="A27" s="366"/>
      <c r="B27" s="91" t="s">
        <v>3053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13"/>
      <c r="O27" s="313"/>
      <c r="P27" s="314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13"/>
    </row>
    <row r="28" spans="1:28" ht="25.5" x14ac:dyDescent="0.25">
      <c r="A28" s="366"/>
      <c r="B28" s="91" t="s">
        <v>3054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13"/>
      <c r="O28" s="313"/>
      <c r="P28" s="314">
        <f t="shared" si="2"/>
        <v>0</v>
      </c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13"/>
    </row>
    <row r="29" spans="1:28" x14ac:dyDescent="0.25">
      <c r="A29" s="366"/>
      <c r="B29" s="91" t="s">
        <v>3342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13"/>
      <c r="O29" s="313"/>
      <c r="P29" s="314">
        <f t="shared" si="2"/>
        <v>0</v>
      </c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13"/>
    </row>
    <row r="30" spans="1:28" x14ac:dyDescent="0.25">
      <c r="A30" s="366"/>
      <c r="B30" s="91" t="s">
        <v>3343</v>
      </c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13"/>
      <c r="O30" s="313"/>
      <c r="P30" s="314">
        <f t="shared" si="2"/>
        <v>0</v>
      </c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13"/>
    </row>
    <row r="31" spans="1:28" x14ac:dyDescent="0.25">
      <c r="A31" s="366"/>
      <c r="B31" s="91" t="s">
        <v>3055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13"/>
      <c r="O31" s="313"/>
      <c r="P31" s="314">
        <f t="shared" si="2"/>
        <v>0</v>
      </c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13"/>
    </row>
    <row r="32" spans="1:28" ht="15.75" x14ac:dyDescent="0.25">
      <c r="A32" s="366"/>
      <c r="B32" s="92" t="s">
        <v>3055</v>
      </c>
      <c r="C32" s="315">
        <f t="shared" ref="C32:M32" si="3">SUM(C23:C31)</f>
        <v>0</v>
      </c>
      <c r="D32" s="315">
        <f t="shared" si="3"/>
        <v>0</v>
      </c>
      <c r="E32" s="315">
        <f t="shared" si="3"/>
        <v>0</v>
      </c>
      <c r="F32" s="315">
        <f t="shared" si="3"/>
        <v>0</v>
      </c>
      <c r="G32" s="315">
        <f t="shared" si="3"/>
        <v>0</v>
      </c>
      <c r="H32" s="315">
        <f t="shared" si="3"/>
        <v>0</v>
      </c>
      <c r="I32" s="315">
        <f t="shared" si="3"/>
        <v>0</v>
      </c>
      <c r="J32" s="315">
        <f t="shared" si="3"/>
        <v>0</v>
      </c>
      <c r="K32" s="315">
        <f t="shared" si="3"/>
        <v>0</v>
      </c>
      <c r="L32" s="315">
        <f t="shared" si="3"/>
        <v>0</v>
      </c>
      <c r="M32" s="315">
        <f t="shared" si="3"/>
        <v>0</v>
      </c>
      <c r="N32" s="315">
        <f>SUM(N23:N31)</f>
        <v>0</v>
      </c>
      <c r="O32" s="316">
        <f>SUM(O23:O31)</f>
        <v>0</v>
      </c>
      <c r="P32" s="315">
        <f>SUM(P23:P31)</f>
        <v>0</v>
      </c>
      <c r="Q32" s="315">
        <f t="shared" ref="Q32:AB32" si="4">SUM(Q23:Q31)</f>
        <v>0</v>
      </c>
      <c r="R32" s="315">
        <f t="shared" si="4"/>
        <v>0</v>
      </c>
      <c r="S32" s="315">
        <f t="shared" si="4"/>
        <v>0</v>
      </c>
      <c r="T32" s="315">
        <f t="shared" si="4"/>
        <v>0</v>
      </c>
      <c r="U32" s="315">
        <f t="shared" si="4"/>
        <v>0</v>
      </c>
      <c r="V32" s="315">
        <f t="shared" si="4"/>
        <v>0</v>
      </c>
      <c r="W32" s="315">
        <f t="shared" si="4"/>
        <v>0</v>
      </c>
      <c r="X32" s="315">
        <f t="shared" si="4"/>
        <v>0</v>
      </c>
      <c r="Y32" s="315">
        <f t="shared" si="4"/>
        <v>0</v>
      </c>
      <c r="Z32" s="315">
        <f t="shared" si="4"/>
        <v>0</v>
      </c>
      <c r="AA32" s="315">
        <f t="shared" si="4"/>
        <v>0</v>
      </c>
      <c r="AB32" s="315">
        <f t="shared" si="4"/>
        <v>0</v>
      </c>
    </row>
    <row r="33" spans="1:28" ht="15.75" x14ac:dyDescent="0.25">
      <c r="A33" s="362" t="s">
        <v>3056</v>
      </c>
      <c r="B33" s="362"/>
      <c r="C33" s="316">
        <f t="shared" ref="C33:M33" si="5">C22-C32</f>
        <v>0</v>
      </c>
      <c r="D33" s="316">
        <f t="shared" si="5"/>
        <v>0</v>
      </c>
      <c r="E33" s="316">
        <f t="shared" si="5"/>
        <v>0</v>
      </c>
      <c r="F33" s="316">
        <f t="shared" si="5"/>
        <v>0</v>
      </c>
      <c r="G33" s="316">
        <f t="shared" si="5"/>
        <v>0</v>
      </c>
      <c r="H33" s="316">
        <f t="shared" si="5"/>
        <v>0</v>
      </c>
      <c r="I33" s="316">
        <f t="shared" si="5"/>
        <v>0</v>
      </c>
      <c r="J33" s="316">
        <f t="shared" si="5"/>
        <v>0</v>
      </c>
      <c r="K33" s="316">
        <f t="shared" si="5"/>
        <v>0</v>
      </c>
      <c r="L33" s="316">
        <f t="shared" si="5"/>
        <v>0</v>
      </c>
      <c r="M33" s="316">
        <f t="shared" si="5"/>
        <v>0</v>
      </c>
      <c r="N33" s="316">
        <f>N22-N32</f>
        <v>0</v>
      </c>
      <c r="O33" s="316">
        <f>O22-O32</f>
        <v>0</v>
      </c>
      <c r="P33" s="316">
        <f>P22-P32</f>
        <v>0</v>
      </c>
      <c r="Q33" s="316">
        <f t="shared" ref="Q33:AA33" si="6">Q22-Q32</f>
        <v>0</v>
      </c>
      <c r="R33" s="316">
        <f t="shared" si="6"/>
        <v>0</v>
      </c>
      <c r="S33" s="316">
        <f t="shared" si="6"/>
        <v>0</v>
      </c>
      <c r="T33" s="316">
        <f t="shared" si="6"/>
        <v>0</v>
      </c>
      <c r="U33" s="316">
        <f t="shared" si="6"/>
        <v>0</v>
      </c>
      <c r="V33" s="316">
        <f t="shared" si="6"/>
        <v>0</v>
      </c>
      <c r="W33" s="316">
        <f t="shared" si="6"/>
        <v>0</v>
      </c>
      <c r="X33" s="316">
        <f t="shared" si="6"/>
        <v>0</v>
      </c>
      <c r="Y33" s="316">
        <f t="shared" si="6"/>
        <v>0</v>
      </c>
      <c r="Z33" s="316">
        <f t="shared" si="6"/>
        <v>0</v>
      </c>
      <c r="AA33" s="316">
        <f t="shared" si="6"/>
        <v>0</v>
      </c>
      <c r="AB33" s="316">
        <f>AB22-AB32</f>
        <v>0</v>
      </c>
    </row>
    <row r="34" spans="1:28" s="93" customFormat="1" ht="12.75" x14ac:dyDescent="0.2">
      <c r="A34" s="363"/>
      <c r="B34" s="363"/>
    </row>
    <row r="35" spans="1:28" ht="15.75" x14ac:dyDescent="0.25">
      <c r="B35" s="94" t="s">
        <v>3206</v>
      </c>
      <c r="C35" s="95" t="str">
        <f>IF('1. Feuille saisie factures'!D30="","-",IF('1. Feuille saisie factures'!D30="Forfait",$P$33,Q33))</f>
        <v>-</v>
      </c>
      <c r="D35" s="95" t="str">
        <f>IF('1. Feuille saisie factures'!D30="","-",IF('1. Feuille saisie factures'!D30="Forfait",$P$33,R33))</f>
        <v>-</v>
      </c>
      <c r="E35" s="95" t="str">
        <f>IF('1. Feuille saisie factures'!D30="","-",IF('1. Feuille saisie factures'!D30="Forfait",$P$33,S33))</f>
        <v>-</v>
      </c>
      <c r="F35" s="95" t="str">
        <f>IF('1. Feuille saisie factures'!D30="","-",IF('1. Feuille saisie factures'!D30="Forfait",$P$33,T33))</f>
        <v>-</v>
      </c>
      <c r="G35" s="95" t="str">
        <f>IF('1. Feuille saisie factures'!D30="","-",IF('1. Feuille saisie factures'!D30="Forfait",$P$33,U33))</f>
        <v>-</v>
      </c>
      <c r="H35" s="95" t="str">
        <f>IF('1. Feuille saisie factures'!D30="","-",IF('1. Feuille saisie factures'!D30="Forfait",$P$33,V33))</f>
        <v>-</v>
      </c>
      <c r="I35" s="95" t="str">
        <f>IF('1. Feuille saisie factures'!D30="","-",IF('1. Feuille saisie factures'!D30="Forfait",$P$33,W33))</f>
        <v>-</v>
      </c>
      <c r="J35" s="95" t="str">
        <f>IF('1. Feuille saisie factures'!D30="","-",IF('1. Feuille saisie factures'!D30="Forfait",$P$33,X33))</f>
        <v>-</v>
      </c>
      <c r="K35" s="95" t="str">
        <f>IF('1. Feuille saisie factures'!D30="","-",IF('1. Feuille saisie factures'!D30="Forfait",$P$33,Y33))</f>
        <v>-</v>
      </c>
      <c r="L35" s="95" t="str">
        <f>IF('1. Feuille saisie factures'!D30="","-",IF('1. Feuille saisie factures'!D30="Forfait",$P$33,Z33))</f>
        <v>-</v>
      </c>
      <c r="M35" s="95" t="str">
        <f>IF('1. Feuille saisie factures'!D30="","-",IF('1. Feuille saisie factures'!D30="Forfait",$P$33,AA33))</f>
        <v>-</v>
      </c>
      <c r="N35" s="95" t="str">
        <f>IF('1. Feuille saisie factures'!D30="","-",IF('1. Feuille saisie factures'!D30="Forfait",$P$33,AB33))</f>
        <v>-</v>
      </c>
    </row>
  </sheetData>
  <sheetProtection algorithmName="SHA-512" hashValue="/c1BH+SuyF4v40UEEfT/VtKcJ7cXRGmGFHocB3H70KCG26upYjs3Xijlvlul+ob7CEywiemFVgvYhdWQO7V8kA==" saltValue="YjdWUrVMmp7zeSQHR5rTvA==" spinCount="100000" sheet="1" objects="1" scenarios="1"/>
  <mergeCells count="23">
    <mergeCell ref="A9:H9"/>
    <mergeCell ref="A33:B33"/>
    <mergeCell ref="A34:B34"/>
    <mergeCell ref="C1:F1"/>
    <mergeCell ref="A2:F2"/>
    <mergeCell ref="A15:A22"/>
    <mergeCell ref="A23:A32"/>
    <mergeCell ref="F13:F14"/>
    <mergeCell ref="G13:G14"/>
    <mergeCell ref="H13:H14"/>
    <mergeCell ref="C12:N12"/>
    <mergeCell ref="O12:P12"/>
    <mergeCell ref="N13:N14"/>
    <mergeCell ref="P13:P14"/>
    <mergeCell ref="O13:O14"/>
    <mergeCell ref="C13:C14"/>
    <mergeCell ref="D13:D14"/>
    <mergeCell ref="E13:E14"/>
    <mergeCell ref="L13:L14"/>
    <mergeCell ref="M13:M14"/>
    <mergeCell ref="I13:I14"/>
    <mergeCell ref="J13:J14"/>
    <mergeCell ref="K13:K14"/>
  </mergeCells>
  <phoneticPr fontId="68" type="noConversion"/>
  <pageMargins left="0.70866141732283472" right="0.70866141732283472" top="0.74803149606299213" bottom="0.74803149606299213" header="0.51181102362204722" footer="0.51181102362204722"/>
  <pageSetup paperSize="8" scale="4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20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026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026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026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026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026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026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026" x14ac:dyDescent="0.25">
      <c r="A9" s="405" t="s">
        <v>3059</v>
      </c>
      <c r="B9" s="406"/>
      <c r="C9" s="101"/>
      <c r="E9" s="90"/>
      <c r="F9" s="90"/>
    </row>
    <row r="10" spans="1:1026" x14ac:dyDescent="0.25">
      <c r="A10" s="405" t="s">
        <v>3169</v>
      </c>
      <c r="B10" s="406"/>
      <c r="C10" s="101"/>
      <c r="E10" s="90"/>
      <c r="F10" s="90"/>
    </row>
    <row r="11" spans="1:1026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026" s="127" customFormat="1" x14ac:dyDescent="0.25">
      <c r="A12" s="125"/>
      <c r="B12" s="125"/>
      <c r="C12" s="96"/>
      <c r="D12" s="96"/>
      <c r="E12" s="90"/>
      <c r="F12" s="90"/>
      <c r="G12" s="96"/>
      <c r="H12" s="96"/>
      <c r="I12" s="96"/>
      <c r="J12" s="96"/>
      <c r="K12" s="96"/>
      <c r="L12" s="97"/>
      <c r="M12" s="97"/>
      <c r="N12" s="97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</row>
    <row r="13" spans="1:1026" s="127" customFormat="1" x14ac:dyDescent="0.25">
      <c r="A13" s="407" t="s">
        <v>3170</v>
      </c>
      <c r="B13" s="407"/>
      <c r="C13" s="220"/>
      <c r="D13" s="104"/>
      <c r="E13" s="118"/>
      <c r="F13" s="118"/>
      <c r="G13" s="96"/>
      <c r="H13" s="96"/>
      <c r="I13" s="96"/>
      <c r="J13" s="96"/>
      <c r="K13" s="96"/>
      <c r="L13" s="97"/>
      <c r="M13" s="97"/>
      <c r="N13" s="97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</row>
    <row r="14" spans="1:1026" s="127" customFormat="1" x14ac:dyDescent="0.25">
      <c r="A14" s="407" t="s">
        <v>3121</v>
      </c>
      <c r="B14" s="407"/>
      <c r="C14" s="220"/>
      <c r="D14" s="104"/>
      <c r="E14" s="118"/>
      <c r="F14" s="118"/>
      <c r="G14" s="96"/>
      <c r="H14" s="96"/>
      <c r="I14" s="96"/>
      <c r="J14" s="96"/>
      <c r="K14" s="96"/>
      <c r="L14" s="97"/>
      <c r="M14" s="97"/>
      <c r="N14" s="97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</row>
    <row r="15" spans="1:1026" x14ac:dyDescent="0.25">
      <c r="A15" s="118"/>
      <c r="B15" s="118"/>
      <c r="C15" s="104"/>
      <c r="D15" s="104"/>
      <c r="E15" s="118"/>
      <c r="F15" s="118"/>
    </row>
    <row r="16" spans="1:1026" x14ac:dyDescent="0.25">
      <c r="A16" s="262"/>
      <c r="B16" s="262"/>
      <c r="C16" s="395" t="s">
        <v>3164</v>
      </c>
      <c r="D16" s="395"/>
      <c r="E16" s="395"/>
      <c r="F16" s="395"/>
    </row>
    <row r="17" spans="1:1026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026" x14ac:dyDescent="0.25">
      <c r="A18" s="409" t="s">
        <v>3061</v>
      </c>
      <c r="B18" s="410"/>
      <c r="C18" s="257"/>
      <c r="D18" s="257"/>
      <c r="E18" s="257"/>
      <c r="F18" s="257"/>
    </row>
    <row r="19" spans="1:1026" x14ac:dyDescent="0.25">
      <c r="A19" s="409" t="s">
        <v>3062</v>
      </c>
      <c r="B19" s="410"/>
      <c r="C19" s="257"/>
      <c r="D19" s="257"/>
      <c r="E19" s="257"/>
      <c r="F19" s="257"/>
    </row>
    <row r="20" spans="1:1026" x14ac:dyDescent="0.25">
      <c r="A20" s="409" t="s">
        <v>3063</v>
      </c>
      <c r="B20" s="410"/>
      <c r="C20" s="257"/>
      <c r="D20" s="257"/>
      <c r="E20" s="257"/>
      <c r="F20" s="257"/>
    </row>
    <row r="21" spans="1:1026" x14ac:dyDescent="0.25">
      <c r="A21" s="409" t="s">
        <v>3064</v>
      </c>
      <c r="B21" s="410"/>
      <c r="C21" s="257"/>
      <c r="D21" s="257"/>
      <c r="E21" s="257"/>
      <c r="F21" s="257"/>
    </row>
    <row r="22" spans="1:1026" x14ac:dyDescent="0.25">
      <c r="A22" s="409" t="s">
        <v>3065</v>
      </c>
      <c r="B22" s="410"/>
      <c r="C22" s="257"/>
      <c r="D22" s="257"/>
      <c r="E22" s="257"/>
      <c r="F22" s="257"/>
    </row>
    <row r="23" spans="1:1026" x14ac:dyDescent="0.25">
      <c r="A23" s="409" t="s">
        <v>3066</v>
      </c>
      <c r="B23" s="410"/>
      <c r="C23" s="257"/>
      <c r="D23" s="257"/>
      <c r="E23" s="257"/>
      <c r="F23" s="257"/>
    </row>
    <row r="24" spans="1:1026" x14ac:dyDescent="0.25">
      <c r="A24" s="409" t="s">
        <v>3082</v>
      </c>
      <c r="B24" s="410"/>
      <c r="C24" s="257"/>
      <c r="D24" s="257"/>
      <c r="E24" s="257"/>
      <c r="F24" s="257"/>
    </row>
    <row r="25" spans="1:1026" s="127" customFormat="1" x14ac:dyDescent="0.25">
      <c r="A25" s="409" t="s">
        <v>3083</v>
      </c>
      <c r="B25" s="410"/>
      <c r="C25" s="257"/>
      <c r="D25" s="257"/>
      <c r="E25" s="257"/>
      <c r="F25" s="257"/>
      <c r="G25" s="96"/>
      <c r="H25" s="96"/>
      <c r="I25" s="96"/>
      <c r="J25" s="96"/>
      <c r="K25" s="96"/>
      <c r="L25" s="97"/>
      <c r="M25" s="97"/>
      <c r="N25" s="97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</row>
    <row r="26" spans="1:1026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026" s="127" customFormat="1" x14ac:dyDescent="0.25">
      <c r="A27" s="415" t="s">
        <v>3102</v>
      </c>
      <c r="B27" s="416"/>
      <c r="C27" s="257"/>
      <c r="D27" s="257"/>
      <c r="E27" s="257"/>
      <c r="F27" s="257"/>
      <c r="G27" s="90"/>
      <c r="H27" s="96"/>
      <c r="I27" s="96"/>
      <c r="J27" s="96"/>
      <c r="K27" s="96"/>
      <c r="L27" s="97"/>
      <c r="M27" s="97"/>
      <c r="N27" s="97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</row>
    <row r="28" spans="1:1026" s="127" customFormat="1" x14ac:dyDescent="0.25">
      <c r="A28" s="417" t="s">
        <v>3067</v>
      </c>
      <c r="B28" s="418"/>
      <c r="C28" s="257"/>
      <c r="D28" s="273"/>
      <c r="E28" s="273"/>
      <c r="F28" s="273"/>
      <c r="G28" s="90"/>
      <c r="H28" s="96"/>
      <c r="I28" s="96"/>
      <c r="J28" s="96"/>
      <c r="K28" s="96"/>
      <c r="L28" s="97"/>
      <c r="M28" s="97"/>
      <c r="N28" s="97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</row>
    <row r="29" spans="1:1026" s="127" customFormat="1" x14ac:dyDescent="0.25">
      <c r="A29" s="423" t="s">
        <v>3187</v>
      </c>
      <c r="B29" s="424"/>
      <c r="C29" s="106"/>
      <c r="D29" s="274"/>
      <c r="E29" s="274"/>
      <c r="F29" s="274"/>
      <c r="G29" s="90"/>
      <c r="H29" s="96"/>
      <c r="I29" s="96"/>
      <c r="J29" s="96"/>
      <c r="K29" s="96"/>
      <c r="L29" s="97"/>
      <c r="M29" s="97"/>
      <c r="N29" s="97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</row>
    <row r="30" spans="1:1026" s="127" customFormat="1" x14ac:dyDescent="0.25">
      <c r="A30" s="411" t="s">
        <v>3195</v>
      </c>
      <c r="B30" s="412"/>
      <c r="C30" s="178">
        <f>C92</f>
        <v>0</v>
      </c>
      <c r="D30" s="176"/>
      <c r="E30" s="177"/>
      <c r="F30" s="177"/>
      <c r="G30" s="90"/>
      <c r="H30" s="96"/>
      <c r="I30" s="96"/>
      <c r="J30" s="96"/>
      <c r="K30" s="96"/>
      <c r="L30" s="97"/>
      <c r="M30" s="97"/>
      <c r="N30" s="97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  <c r="AML30" s="96"/>
    </row>
    <row r="31" spans="1:1026" s="127" customFormat="1" x14ac:dyDescent="0.25">
      <c r="A31" s="411" t="s">
        <v>3196</v>
      </c>
      <c r="B31" s="412"/>
      <c r="C31" s="178">
        <f>D92</f>
        <v>0</v>
      </c>
      <c r="D31" s="176"/>
      <c r="E31" s="177"/>
      <c r="F31" s="177"/>
      <c r="G31" s="90"/>
      <c r="H31" s="96"/>
      <c r="I31" s="96"/>
      <c r="J31" s="96"/>
      <c r="K31" s="96"/>
      <c r="L31" s="97"/>
      <c r="M31" s="97"/>
      <c r="N31" s="97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  <c r="AML31" s="96"/>
    </row>
    <row r="32" spans="1:1026" x14ac:dyDescent="0.25">
      <c r="A32" s="413" t="s">
        <v>3252</v>
      </c>
      <c r="B32" s="414"/>
      <c r="C32" s="112">
        <f>SUM(C18:C28)</f>
        <v>0</v>
      </c>
      <c r="D32" s="112">
        <f>SUM(D18:D27)</f>
        <v>0</v>
      </c>
      <c r="E32" s="112">
        <f>SUM(E18:E27)</f>
        <v>0</v>
      </c>
      <c r="F32" s="112">
        <f>SUM(F18:F27)</f>
        <v>0</v>
      </c>
      <c r="G32" s="90"/>
    </row>
    <row r="33" spans="1:1026" x14ac:dyDescent="0.25">
      <c r="A33" s="413" t="s">
        <v>3253</v>
      </c>
      <c r="B33" s="414"/>
      <c r="C33" s="112">
        <f>SUM(C18:C28)+C30</f>
        <v>0</v>
      </c>
      <c r="D33" s="112">
        <f>SUM(D18:D27)</f>
        <v>0</v>
      </c>
      <c r="E33" s="112">
        <f>SUM(E18:E27)</f>
        <v>0</v>
      </c>
      <c r="F33" s="112">
        <f>SUM(F18:F27)</f>
        <v>0</v>
      </c>
      <c r="G33" s="90"/>
    </row>
    <row r="34" spans="1:1026" s="127" customFormat="1" x14ac:dyDescent="0.25">
      <c r="A34" s="413" t="s">
        <v>3254</v>
      </c>
      <c r="B34" s="414"/>
      <c r="C34" s="112">
        <f>SUM(C18:C28)+C31+C30</f>
        <v>0</v>
      </c>
      <c r="D34" s="112">
        <f>SUM(D18:D27)</f>
        <v>0</v>
      </c>
      <c r="E34" s="112">
        <f>SUM(E18:E27)</f>
        <v>0</v>
      </c>
      <c r="F34" s="112">
        <f>SUM(F18:F27)</f>
        <v>0</v>
      </c>
      <c r="G34" s="90"/>
      <c r="H34" s="96"/>
      <c r="I34" s="96"/>
      <c r="J34" s="96"/>
      <c r="K34" s="96"/>
      <c r="L34" s="97"/>
      <c r="M34" s="97"/>
      <c r="N34" s="97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</row>
    <row r="35" spans="1:1026" hidden="1" x14ac:dyDescent="0.25">
      <c r="A35" s="421" t="s">
        <v>3228</v>
      </c>
      <c r="B35" s="422"/>
      <c r="C35" s="192">
        <f>IF($C$11="Production agricole primaire",280000,IF($C$11="Pêche et Aquaculture",335000,2250000))</f>
        <v>2250000</v>
      </c>
      <c r="D35" s="192">
        <v>4000000</v>
      </c>
      <c r="E35" s="192">
        <v>50000000</v>
      </c>
      <c r="F35" s="192">
        <v>150000000</v>
      </c>
      <c r="G35" s="90"/>
    </row>
    <row r="36" spans="1:1026" hidden="1" x14ac:dyDescent="0.25">
      <c r="A36" s="421" t="s">
        <v>3229</v>
      </c>
      <c r="B36" s="422"/>
      <c r="C36" s="193">
        <f>C35-C32</f>
        <v>2250000</v>
      </c>
      <c r="D36" s="193">
        <f>D35-D32-C32</f>
        <v>4000000</v>
      </c>
      <c r="E36" s="193">
        <f>E35-E32-D32-C32</f>
        <v>50000000</v>
      </c>
      <c r="F36" s="193">
        <f>F35-F32-E32-D32-C32</f>
        <v>150000000</v>
      </c>
      <c r="G36" s="90"/>
    </row>
    <row r="37" spans="1:1026" hidden="1" x14ac:dyDescent="0.25">
      <c r="A37" s="421" t="s">
        <v>3230</v>
      </c>
      <c r="B37" s="422"/>
      <c r="C37" s="192">
        <f>MIN($C36:$F36)</f>
        <v>2250000</v>
      </c>
      <c r="D37" s="192">
        <f>MIN($D36:$F36)</f>
        <v>4000000</v>
      </c>
      <c r="E37" s="192">
        <f>MIN($E36:$F36)</f>
        <v>50000000</v>
      </c>
      <c r="F37" s="192">
        <f>MIN($F36:$F36)</f>
        <v>150000000</v>
      </c>
      <c r="G37" s="90"/>
    </row>
    <row r="38" spans="1:1026" hidden="1" x14ac:dyDescent="0.25">
      <c r="A38" s="421" t="s">
        <v>3231</v>
      </c>
      <c r="B38" s="422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</row>
    <row r="39" spans="1:1026" hidden="1" x14ac:dyDescent="0.25">
      <c r="A39" s="421" t="s">
        <v>3232</v>
      </c>
      <c r="B39" s="422"/>
      <c r="C39" s="193">
        <f>C38-C33</f>
        <v>2250000</v>
      </c>
      <c r="D39" s="193">
        <f>D38-D33-C33</f>
        <v>4000000</v>
      </c>
      <c r="E39" s="193">
        <f>E38-E33-D33-C33</f>
        <v>50000000</v>
      </c>
      <c r="F39" s="193">
        <f>F38-F33-E33-D33-C33</f>
        <v>150000000</v>
      </c>
      <c r="G39" s="90"/>
    </row>
    <row r="40" spans="1:1026" hidden="1" x14ac:dyDescent="0.25">
      <c r="A40" s="421" t="s">
        <v>3233</v>
      </c>
      <c r="B40" s="422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</row>
    <row r="41" spans="1:1026" s="127" customFormat="1" hidden="1" x14ac:dyDescent="0.25">
      <c r="A41" s="421" t="s">
        <v>3234</v>
      </c>
      <c r="B41" s="422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H41" s="96"/>
      <c r="I41" s="96"/>
      <c r="J41" s="96"/>
      <c r="K41" s="96"/>
      <c r="L41" s="97"/>
      <c r="M41" s="97"/>
      <c r="N41" s="97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6"/>
      <c r="JL41" s="96"/>
      <c r="JM41" s="96"/>
      <c r="JN41" s="96"/>
      <c r="JO41" s="96"/>
      <c r="JP41" s="96"/>
      <c r="JQ41" s="96"/>
      <c r="JR41" s="96"/>
      <c r="JS41" s="96"/>
      <c r="JT41" s="96"/>
      <c r="JU41" s="96"/>
      <c r="JV41" s="96"/>
      <c r="JW41" s="96"/>
      <c r="JX41" s="96"/>
      <c r="JY41" s="96"/>
      <c r="JZ41" s="96"/>
      <c r="KA41" s="96"/>
      <c r="KB41" s="96"/>
      <c r="KC41" s="96"/>
      <c r="KD41" s="96"/>
      <c r="KE41" s="96"/>
      <c r="KF41" s="96"/>
      <c r="KG41" s="96"/>
      <c r="KH41" s="96"/>
      <c r="KI41" s="96"/>
      <c r="KJ41" s="96"/>
      <c r="KK41" s="96"/>
      <c r="KL41" s="96"/>
      <c r="KM41" s="96"/>
      <c r="KN41" s="96"/>
      <c r="KO41" s="96"/>
      <c r="KP41" s="96"/>
      <c r="KQ41" s="96"/>
      <c r="KR41" s="96"/>
      <c r="KS41" s="96"/>
      <c r="KT41" s="96"/>
      <c r="KU41" s="96"/>
      <c r="KV41" s="96"/>
      <c r="KW41" s="96"/>
      <c r="KX41" s="96"/>
      <c r="KY41" s="96"/>
      <c r="KZ41" s="96"/>
      <c r="LA41" s="96"/>
      <c r="LB41" s="96"/>
      <c r="LC41" s="96"/>
      <c r="LD41" s="96"/>
      <c r="LE41" s="96"/>
      <c r="LF41" s="96"/>
      <c r="LG41" s="96"/>
      <c r="LH41" s="96"/>
      <c r="LI41" s="96"/>
      <c r="LJ41" s="96"/>
      <c r="LK41" s="96"/>
      <c r="LL41" s="96"/>
      <c r="LM41" s="96"/>
      <c r="LN41" s="96"/>
      <c r="LO41" s="96"/>
      <c r="LP41" s="96"/>
      <c r="LQ41" s="96"/>
      <c r="LR41" s="96"/>
      <c r="LS41" s="96"/>
      <c r="LT41" s="96"/>
      <c r="LU41" s="96"/>
      <c r="LV41" s="96"/>
      <c r="LW41" s="96"/>
      <c r="LX41" s="96"/>
      <c r="LY41" s="96"/>
      <c r="LZ41" s="96"/>
      <c r="MA41" s="96"/>
      <c r="MB41" s="96"/>
      <c r="MC41" s="96"/>
      <c r="MD41" s="96"/>
      <c r="ME41" s="96"/>
      <c r="MF41" s="96"/>
      <c r="MG41" s="96"/>
      <c r="MH41" s="96"/>
      <c r="MI41" s="96"/>
      <c r="MJ41" s="96"/>
      <c r="MK41" s="96"/>
      <c r="ML41" s="96"/>
      <c r="MM41" s="96"/>
      <c r="MN41" s="96"/>
      <c r="MO41" s="96"/>
      <c r="MP41" s="96"/>
      <c r="MQ41" s="96"/>
      <c r="MR41" s="96"/>
      <c r="MS41" s="96"/>
      <c r="MT41" s="96"/>
      <c r="MU41" s="96"/>
      <c r="MV41" s="96"/>
      <c r="MW41" s="96"/>
      <c r="MX41" s="96"/>
      <c r="MY41" s="96"/>
      <c r="MZ41" s="96"/>
      <c r="NA41" s="96"/>
      <c r="NB41" s="96"/>
      <c r="NC41" s="96"/>
      <c r="ND41" s="96"/>
      <c r="NE41" s="96"/>
      <c r="NF41" s="96"/>
      <c r="NG41" s="96"/>
      <c r="NH41" s="96"/>
      <c r="NI41" s="96"/>
      <c r="NJ41" s="96"/>
      <c r="NK41" s="96"/>
      <c r="NL41" s="96"/>
      <c r="NM41" s="96"/>
      <c r="NN41" s="96"/>
      <c r="NO41" s="96"/>
      <c r="NP41" s="96"/>
      <c r="NQ41" s="96"/>
      <c r="NR41" s="96"/>
      <c r="NS41" s="96"/>
      <c r="NT41" s="96"/>
      <c r="NU41" s="96"/>
      <c r="NV41" s="96"/>
      <c r="NW41" s="96"/>
      <c r="NX41" s="96"/>
      <c r="NY41" s="96"/>
      <c r="NZ41" s="96"/>
      <c r="OA41" s="96"/>
      <c r="OB41" s="96"/>
      <c r="OC41" s="96"/>
      <c r="OD41" s="96"/>
      <c r="OE41" s="96"/>
      <c r="OF41" s="96"/>
      <c r="OG41" s="96"/>
      <c r="OH41" s="96"/>
      <c r="OI41" s="96"/>
      <c r="OJ41" s="96"/>
      <c r="OK41" s="96"/>
      <c r="OL41" s="96"/>
      <c r="OM41" s="96"/>
      <c r="ON41" s="96"/>
      <c r="OO41" s="96"/>
      <c r="OP41" s="96"/>
      <c r="OQ41" s="96"/>
      <c r="OR41" s="96"/>
      <c r="OS41" s="96"/>
      <c r="OT41" s="96"/>
      <c r="OU41" s="96"/>
      <c r="OV41" s="96"/>
      <c r="OW41" s="96"/>
      <c r="OX41" s="96"/>
      <c r="OY41" s="96"/>
      <c r="OZ41" s="96"/>
      <c r="PA41" s="96"/>
      <c r="PB41" s="96"/>
      <c r="PC41" s="96"/>
      <c r="PD41" s="96"/>
      <c r="PE41" s="96"/>
      <c r="PF41" s="96"/>
      <c r="PG41" s="96"/>
      <c r="PH41" s="96"/>
      <c r="PI41" s="96"/>
      <c r="PJ41" s="96"/>
      <c r="PK41" s="96"/>
      <c r="PL41" s="96"/>
      <c r="PM41" s="96"/>
      <c r="PN41" s="96"/>
      <c r="PO41" s="96"/>
      <c r="PP41" s="96"/>
      <c r="PQ41" s="96"/>
      <c r="PR41" s="96"/>
      <c r="PS41" s="96"/>
      <c r="PT41" s="96"/>
      <c r="PU41" s="96"/>
      <c r="PV41" s="96"/>
      <c r="PW41" s="96"/>
      <c r="PX41" s="96"/>
      <c r="PY41" s="96"/>
      <c r="PZ41" s="96"/>
      <c r="QA41" s="96"/>
      <c r="QB41" s="96"/>
      <c r="QC41" s="96"/>
      <c r="QD41" s="96"/>
      <c r="QE41" s="96"/>
      <c r="QF41" s="96"/>
      <c r="QG41" s="96"/>
      <c r="QH41" s="96"/>
      <c r="QI41" s="96"/>
      <c r="QJ41" s="96"/>
      <c r="QK41" s="96"/>
      <c r="QL41" s="96"/>
      <c r="QM41" s="96"/>
      <c r="QN41" s="96"/>
      <c r="QO41" s="96"/>
      <c r="QP41" s="96"/>
      <c r="QQ41" s="96"/>
      <c r="QR41" s="96"/>
      <c r="QS41" s="96"/>
      <c r="QT41" s="96"/>
      <c r="QU41" s="96"/>
      <c r="QV41" s="96"/>
      <c r="QW41" s="96"/>
      <c r="QX41" s="96"/>
      <c r="QY41" s="96"/>
      <c r="QZ41" s="96"/>
      <c r="RA41" s="96"/>
      <c r="RB41" s="96"/>
      <c r="RC41" s="96"/>
      <c r="RD41" s="96"/>
      <c r="RE41" s="96"/>
      <c r="RF41" s="96"/>
      <c r="RG41" s="96"/>
      <c r="RH41" s="96"/>
      <c r="RI41" s="96"/>
      <c r="RJ41" s="96"/>
      <c r="RK41" s="96"/>
      <c r="RL41" s="96"/>
      <c r="RM41" s="96"/>
      <c r="RN41" s="96"/>
      <c r="RO41" s="96"/>
      <c r="RP41" s="96"/>
      <c r="RQ41" s="96"/>
      <c r="RR41" s="96"/>
      <c r="RS41" s="96"/>
      <c r="RT41" s="96"/>
      <c r="RU41" s="96"/>
      <c r="RV41" s="96"/>
      <c r="RW41" s="96"/>
      <c r="RX41" s="96"/>
      <c r="RY41" s="96"/>
      <c r="RZ41" s="96"/>
      <c r="SA41" s="96"/>
      <c r="SB41" s="96"/>
      <c r="SC41" s="96"/>
      <c r="SD41" s="96"/>
      <c r="SE41" s="96"/>
      <c r="SF41" s="96"/>
      <c r="SG41" s="96"/>
      <c r="SH41" s="96"/>
      <c r="SI41" s="96"/>
      <c r="SJ41" s="96"/>
      <c r="SK41" s="96"/>
      <c r="SL41" s="96"/>
      <c r="SM41" s="96"/>
      <c r="SN41" s="96"/>
      <c r="SO41" s="96"/>
      <c r="SP41" s="96"/>
      <c r="SQ41" s="96"/>
      <c r="SR41" s="96"/>
      <c r="SS41" s="96"/>
      <c r="ST41" s="96"/>
      <c r="SU41" s="96"/>
      <c r="SV41" s="96"/>
      <c r="SW41" s="96"/>
      <c r="SX41" s="96"/>
      <c r="SY41" s="96"/>
      <c r="SZ41" s="96"/>
      <c r="TA41" s="96"/>
      <c r="TB41" s="96"/>
      <c r="TC41" s="96"/>
      <c r="TD41" s="96"/>
      <c r="TE41" s="96"/>
      <c r="TF41" s="96"/>
      <c r="TG41" s="96"/>
      <c r="TH41" s="96"/>
      <c r="TI41" s="96"/>
      <c r="TJ41" s="96"/>
      <c r="TK41" s="96"/>
      <c r="TL41" s="96"/>
      <c r="TM41" s="96"/>
      <c r="TN41" s="96"/>
      <c r="TO41" s="96"/>
      <c r="TP41" s="96"/>
      <c r="TQ41" s="96"/>
      <c r="TR41" s="96"/>
      <c r="TS41" s="96"/>
      <c r="TT41" s="96"/>
      <c r="TU41" s="96"/>
      <c r="TV41" s="96"/>
      <c r="TW41" s="96"/>
      <c r="TX41" s="96"/>
      <c r="TY41" s="96"/>
      <c r="TZ41" s="96"/>
      <c r="UA41" s="96"/>
      <c r="UB41" s="96"/>
      <c r="UC41" s="96"/>
      <c r="UD41" s="96"/>
      <c r="UE41" s="96"/>
      <c r="UF41" s="96"/>
      <c r="UG41" s="96"/>
      <c r="UH41" s="96"/>
      <c r="UI41" s="96"/>
      <c r="UJ41" s="96"/>
      <c r="UK41" s="96"/>
      <c r="UL41" s="96"/>
      <c r="UM41" s="96"/>
      <c r="UN41" s="96"/>
      <c r="UO41" s="96"/>
      <c r="UP41" s="96"/>
      <c r="UQ41" s="96"/>
      <c r="UR41" s="96"/>
      <c r="US41" s="96"/>
      <c r="UT41" s="96"/>
      <c r="UU41" s="96"/>
      <c r="UV41" s="96"/>
      <c r="UW41" s="96"/>
      <c r="UX41" s="96"/>
      <c r="UY41" s="96"/>
      <c r="UZ41" s="96"/>
      <c r="VA41" s="96"/>
      <c r="VB41" s="96"/>
      <c r="VC41" s="96"/>
      <c r="VD41" s="96"/>
      <c r="VE41" s="96"/>
      <c r="VF41" s="96"/>
      <c r="VG41" s="96"/>
      <c r="VH41" s="96"/>
      <c r="VI41" s="96"/>
      <c r="VJ41" s="96"/>
      <c r="VK41" s="96"/>
      <c r="VL41" s="96"/>
      <c r="VM41" s="96"/>
      <c r="VN41" s="96"/>
      <c r="VO41" s="96"/>
      <c r="VP41" s="96"/>
      <c r="VQ41" s="96"/>
      <c r="VR41" s="96"/>
      <c r="VS41" s="96"/>
      <c r="VT41" s="96"/>
      <c r="VU41" s="96"/>
      <c r="VV41" s="96"/>
      <c r="VW41" s="96"/>
      <c r="VX41" s="96"/>
      <c r="VY41" s="96"/>
      <c r="VZ41" s="96"/>
      <c r="WA41" s="96"/>
      <c r="WB41" s="96"/>
      <c r="WC41" s="96"/>
      <c r="WD41" s="96"/>
      <c r="WE41" s="96"/>
      <c r="WF41" s="96"/>
      <c r="WG41" s="96"/>
      <c r="WH41" s="96"/>
      <c r="WI41" s="96"/>
      <c r="WJ41" s="96"/>
      <c r="WK41" s="96"/>
      <c r="WL41" s="96"/>
      <c r="WM41" s="96"/>
      <c r="WN41" s="96"/>
      <c r="WO41" s="96"/>
      <c r="WP41" s="96"/>
      <c r="WQ41" s="96"/>
      <c r="WR41" s="96"/>
      <c r="WS41" s="96"/>
      <c r="WT41" s="96"/>
      <c r="WU41" s="96"/>
      <c r="WV41" s="96"/>
      <c r="WW41" s="96"/>
      <c r="WX41" s="96"/>
      <c r="WY41" s="96"/>
      <c r="WZ41" s="96"/>
      <c r="XA41" s="96"/>
      <c r="XB41" s="96"/>
      <c r="XC41" s="96"/>
      <c r="XD41" s="96"/>
      <c r="XE41" s="96"/>
      <c r="XF41" s="96"/>
      <c r="XG41" s="96"/>
      <c r="XH41" s="96"/>
      <c r="XI41" s="96"/>
      <c r="XJ41" s="96"/>
      <c r="XK41" s="96"/>
      <c r="XL41" s="96"/>
      <c r="XM41" s="96"/>
      <c r="XN41" s="96"/>
      <c r="XO41" s="96"/>
      <c r="XP41" s="96"/>
      <c r="XQ41" s="96"/>
      <c r="XR41" s="96"/>
      <c r="XS41" s="96"/>
      <c r="XT41" s="96"/>
      <c r="XU41" s="96"/>
      <c r="XV41" s="96"/>
      <c r="XW41" s="96"/>
      <c r="XX41" s="96"/>
      <c r="XY41" s="96"/>
      <c r="XZ41" s="96"/>
      <c r="YA41" s="96"/>
      <c r="YB41" s="96"/>
      <c r="YC41" s="96"/>
      <c r="YD41" s="96"/>
      <c r="YE41" s="96"/>
      <c r="YF41" s="96"/>
      <c r="YG41" s="96"/>
      <c r="YH41" s="96"/>
      <c r="YI41" s="96"/>
      <c r="YJ41" s="96"/>
      <c r="YK41" s="96"/>
      <c r="YL41" s="96"/>
      <c r="YM41" s="96"/>
      <c r="YN41" s="96"/>
      <c r="YO41" s="96"/>
      <c r="YP41" s="96"/>
      <c r="YQ41" s="96"/>
      <c r="YR41" s="96"/>
      <c r="YS41" s="96"/>
      <c r="YT41" s="96"/>
      <c r="YU41" s="96"/>
      <c r="YV41" s="96"/>
      <c r="YW41" s="96"/>
      <c r="YX41" s="96"/>
      <c r="YY41" s="96"/>
      <c r="YZ41" s="96"/>
      <c r="ZA41" s="96"/>
      <c r="ZB41" s="96"/>
      <c r="ZC41" s="96"/>
      <c r="ZD41" s="96"/>
      <c r="ZE41" s="96"/>
      <c r="ZF41" s="96"/>
      <c r="ZG41" s="96"/>
      <c r="ZH41" s="96"/>
      <c r="ZI41" s="96"/>
      <c r="ZJ41" s="96"/>
      <c r="ZK41" s="96"/>
      <c r="ZL41" s="96"/>
      <c r="ZM41" s="96"/>
      <c r="ZN41" s="96"/>
      <c r="ZO41" s="96"/>
      <c r="ZP41" s="96"/>
      <c r="ZQ41" s="96"/>
      <c r="ZR41" s="96"/>
      <c r="ZS41" s="96"/>
      <c r="ZT41" s="96"/>
      <c r="ZU41" s="96"/>
      <c r="ZV41" s="96"/>
      <c r="ZW41" s="96"/>
      <c r="ZX41" s="96"/>
      <c r="ZY41" s="96"/>
      <c r="ZZ41" s="96"/>
      <c r="AAA41" s="96"/>
      <c r="AAB41" s="96"/>
      <c r="AAC41" s="96"/>
      <c r="AAD41" s="96"/>
      <c r="AAE41" s="96"/>
      <c r="AAF41" s="96"/>
      <c r="AAG41" s="96"/>
      <c r="AAH41" s="96"/>
      <c r="AAI41" s="96"/>
      <c r="AAJ41" s="96"/>
      <c r="AAK41" s="96"/>
      <c r="AAL41" s="96"/>
      <c r="AAM41" s="96"/>
      <c r="AAN41" s="96"/>
      <c r="AAO41" s="96"/>
      <c r="AAP41" s="96"/>
      <c r="AAQ41" s="96"/>
      <c r="AAR41" s="96"/>
      <c r="AAS41" s="96"/>
      <c r="AAT41" s="96"/>
      <c r="AAU41" s="96"/>
      <c r="AAV41" s="96"/>
      <c r="AAW41" s="96"/>
      <c r="AAX41" s="96"/>
      <c r="AAY41" s="96"/>
      <c r="AAZ41" s="96"/>
      <c r="ABA41" s="96"/>
      <c r="ABB41" s="96"/>
      <c r="ABC41" s="96"/>
      <c r="ABD41" s="96"/>
      <c r="ABE41" s="96"/>
      <c r="ABF41" s="96"/>
      <c r="ABG41" s="96"/>
      <c r="ABH41" s="96"/>
      <c r="ABI41" s="96"/>
      <c r="ABJ41" s="96"/>
      <c r="ABK41" s="96"/>
      <c r="ABL41" s="96"/>
      <c r="ABM41" s="96"/>
      <c r="ABN41" s="96"/>
      <c r="ABO41" s="96"/>
      <c r="ABP41" s="96"/>
      <c r="ABQ41" s="96"/>
      <c r="ABR41" s="96"/>
      <c r="ABS41" s="96"/>
      <c r="ABT41" s="96"/>
      <c r="ABU41" s="96"/>
      <c r="ABV41" s="96"/>
      <c r="ABW41" s="96"/>
      <c r="ABX41" s="96"/>
      <c r="ABY41" s="96"/>
      <c r="ABZ41" s="96"/>
      <c r="ACA41" s="96"/>
      <c r="ACB41" s="96"/>
      <c r="ACC41" s="96"/>
      <c r="ACD41" s="96"/>
      <c r="ACE41" s="96"/>
      <c r="ACF41" s="96"/>
      <c r="ACG41" s="96"/>
      <c r="ACH41" s="96"/>
      <c r="ACI41" s="96"/>
      <c r="ACJ41" s="96"/>
      <c r="ACK41" s="96"/>
      <c r="ACL41" s="96"/>
      <c r="ACM41" s="96"/>
      <c r="ACN41" s="96"/>
      <c r="ACO41" s="96"/>
      <c r="ACP41" s="96"/>
      <c r="ACQ41" s="96"/>
      <c r="ACR41" s="96"/>
      <c r="ACS41" s="96"/>
      <c r="ACT41" s="96"/>
      <c r="ACU41" s="96"/>
      <c r="ACV41" s="96"/>
      <c r="ACW41" s="96"/>
      <c r="ACX41" s="96"/>
      <c r="ACY41" s="96"/>
      <c r="ACZ41" s="96"/>
      <c r="ADA41" s="96"/>
      <c r="ADB41" s="96"/>
      <c r="ADC41" s="96"/>
      <c r="ADD41" s="96"/>
      <c r="ADE41" s="96"/>
      <c r="ADF41" s="96"/>
      <c r="ADG41" s="96"/>
      <c r="ADH41" s="96"/>
      <c r="ADI41" s="96"/>
      <c r="ADJ41" s="96"/>
      <c r="ADK41" s="96"/>
      <c r="ADL41" s="96"/>
      <c r="ADM41" s="96"/>
      <c r="ADN41" s="96"/>
      <c r="ADO41" s="96"/>
      <c r="ADP41" s="96"/>
      <c r="ADQ41" s="96"/>
      <c r="ADR41" s="96"/>
      <c r="ADS41" s="96"/>
      <c r="ADT41" s="96"/>
      <c r="ADU41" s="96"/>
      <c r="ADV41" s="96"/>
      <c r="ADW41" s="96"/>
      <c r="ADX41" s="96"/>
      <c r="ADY41" s="96"/>
      <c r="ADZ41" s="96"/>
      <c r="AEA41" s="96"/>
      <c r="AEB41" s="96"/>
      <c r="AEC41" s="96"/>
      <c r="AED41" s="96"/>
      <c r="AEE41" s="96"/>
      <c r="AEF41" s="96"/>
      <c r="AEG41" s="96"/>
      <c r="AEH41" s="96"/>
      <c r="AEI41" s="96"/>
      <c r="AEJ41" s="96"/>
      <c r="AEK41" s="96"/>
      <c r="AEL41" s="96"/>
      <c r="AEM41" s="96"/>
      <c r="AEN41" s="96"/>
      <c r="AEO41" s="96"/>
      <c r="AEP41" s="96"/>
      <c r="AEQ41" s="96"/>
      <c r="AER41" s="96"/>
      <c r="AES41" s="96"/>
      <c r="AET41" s="96"/>
      <c r="AEU41" s="96"/>
      <c r="AEV41" s="96"/>
      <c r="AEW41" s="96"/>
      <c r="AEX41" s="96"/>
      <c r="AEY41" s="96"/>
      <c r="AEZ41" s="96"/>
      <c r="AFA41" s="96"/>
      <c r="AFB41" s="96"/>
      <c r="AFC41" s="96"/>
      <c r="AFD41" s="96"/>
      <c r="AFE41" s="96"/>
      <c r="AFF41" s="96"/>
      <c r="AFG41" s="96"/>
      <c r="AFH41" s="96"/>
      <c r="AFI41" s="96"/>
      <c r="AFJ41" s="96"/>
      <c r="AFK41" s="96"/>
      <c r="AFL41" s="96"/>
      <c r="AFM41" s="96"/>
      <c r="AFN41" s="96"/>
      <c r="AFO41" s="96"/>
      <c r="AFP41" s="96"/>
      <c r="AFQ41" s="96"/>
      <c r="AFR41" s="96"/>
      <c r="AFS41" s="96"/>
      <c r="AFT41" s="96"/>
      <c r="AFU41" s="96"/>
      <c r="AFV41" s="96"/>
      <c r="AFW41" s="96"/>
      <c r="AFX41" s="96"/>
      <c r="AFY41" s="96"/>
      <c r="AFZ41" s="96"/>
      <c r="AGA41" s="96"/>
      <c r="AGB41" s="96"/>
      <c r="AGC41" s="96"/>
      <c r="AGD41" s="96"/>
      <c r="AGE41" s="96"/>
      <c r="AGF41" s="96"/>
      <c r="AGG41" s="96"/>
      <c r="AGH41" s="96"/>
      <c r="AGI41" s="96"/>
      <c r="AGJ41" s="96"/>
      <c r="AGK41" s="96"/>
      <c r="AGL41" s="96"/>
      <c r="AGM41" s="96"/>
      <c r="AGN41" s="96"/>
      <c r="AGO41" s="96"/>
      <c r="AGP41" s="96"/>
      <c r="AGQ41" s="96"/>
      <c r="AGR41" s="96"/>
      <c r="AGS41" s="96"/>
      <c r="AGT41" s="96"/>
      <c r="AGU41" s="96"/>
      <c r="AGV41" s="96"/>
      <c r="AGW41" s="96"/>
      <c r="AGX41" s="96"/>
      <c r="AGY41" s="96"/>
      <c r="AGZ41" s="96"/>
      <c r="AHA41" s="96"/>
      <c r="AHB41" s="96"/>
      <c r="AHC41" s="96"/>
      <c r="AHD41" s="96"/>
      <c r="AHE41" s="96"/>
      <c r="AHF41" s="96"/>
      <c r="AHG41" s="96"/>
      <c r="AHH41" s="96"/>
      <c r="AHI41" s="96"/>
      <c r="AHJ41" s="96"/>
      <c r="AHK41" s="96"/>
      <c r="AHL41" s="96"/>
      <c r="AHM41" s="96"/>
      <c r="AHN41" s="96"/>
      <c r="AHO41" s="96"/>
      <c r="AHP41" s="96"/>
      <c r="AHQ41" s="96"/>
      <c r="AHR41" s="96"/>
      <c r="AHS41" s="96"/>
      <c r="AHT41" s="96"/>
      <c r="AHU41" s="96"/>
      <c r="AHV41" s="96"/>
      <c r="AHW41" s="96"/>
      <c r="AHX41" s="96"/>
      <c r="AHY41" s="96"/>
      <c r="AHZ41" s="96"/>
      <c r="AIA41" s="96"/>
      <c r="AIB41" s="96"/>
      <c r="AIC41" s="96"/>
      <c r="AID41" s="96"/>
      <c r="AIE41" s="96"/>
      <c r="AIF41" s="96"/>
      <c r="AIG41" s="96"/>
      <c r="AIH41" s="96"/>
      <c r="AII41" s="96"/>
      <c r="AIJ41" s="96"/>
      <c r="AIK41" s="96"/>
      <c r="AIL41" s="96"/>
      <c r="AIM41" s="96"/>
      <c r="AIN41" s="96"/>
      <c r="AIO41" s="96"/>
      <c r="AIP41" s="96"/>
      <c r="AIQ41" s="96"/>
      <c r="AIR41" s="96"/>
      <c r="AIS41" s="96"/>
      <c r="AIT41" s="96"/>
      <c r="AIU41" s="96"/>
      <c r="AIV41" s="96"/>
      <c r="AIW41" s="96"/>
      <c r="AIX41" s="96"/>
      <c r="AIY41" s="96"/>
      <c r="AIZ41" s="96"/>
      <c r="AJA41" s="96"/>
      <c r="AJB41" s="96"/>
      <c r="AJC41" s="96"/>
      <c r="AJD41" s="96"/>
      <c r="AJE41" s="96"/>
      <c r="AJF41" s="96"/>
      <c r="AJG41" s="96"/>
      <c r="AJH41" s="96"/>
      <c r="AJI41" s="96"/>
      <c r="AJJ41" s="96"/>
      <c r="AJK41" s="96"/>
      <c r="AJL41" s="96"/>
      <c r="AJM41" s="96"/>
      <c r="AJN41" s="96"/>
      <c r="AJO41" s="96"/>
      <c r="AJP41" s="96"/>
      <c r="AJQ41" s="96"/>
      <c r="AJR41" s="96"/>
      <c r="AJS41" s="96"/>
      <c r="AJT41" s="96"/>
      <c r="AJU41" s="96"/>
      <c r="AJV41" s="96"/>
      <c r="AJW41" s="96"/>
      <c r="AJX41" s="96"/>
      <c r="AJY41" s="96"/>
      <c r="AJZ41" s="96"/>
      <c r="AKA41" s="96"/>
      <c r="AKB41" s="96"/>
      <c r="AKC41" s="96"/>
      <c r="AKD41" s="96"/>
      <c r="AKE41" s="96"/>
      <c r="AKF41" s="96"/>
      <c r="AKG41" s="96"/>
      <c r="AKH41" s="96"/>
      <c r="AKI41" s="96"/>
      <c r="AKJ41" s="96"/>
      <c r="AKK41" s="96"/>
      <c r="AKL41" s="96"/>
      <c r="AKM41" s="96"/>
      <c r="AKN41" s="96"/>
      <c r="AKO41" s="96"/>
      <c r="AKP41" s="96"/>
      <c r="AKQ41" s="96"/>
      <c r="AKR41" s="96"/>
      <c r="AKS41" s="96"/>
      <c r="AKT41" s="96"/>
      <c r="AKU41" s="96"/>
      <c r="AKV41" s="96"/>
      <c r="AKW41" s="96"/>
      <c r="AKX41" s="96"/>
      <c r="AKY41" s="96"/>
      <c r="AKZ41" s="96"/>
      <c r="ALA41" s="96"/>
      <c r="ALB41" s="96"/>
      <c r="ALC41" s="96"/>
      <c r="ALD41" s="96"/>
      <c r="ALE41" s="96"/>
      <c r="ALF41" s="96"/>
      <c r="ALG41" s="96"/>
      <c r="ALH41" s="96"/>
      <c r="ALI41" s="96"/>
      <c r="ALJ41" s="96"/>
      <c r="ALK41" s="96"/>
      <c r="ALL41" s="96"/>
      <c r="ALM41" s="96"/>
      <c r="ALN41" s="96"/>
      <c r="ALO41" s="96"/>
      <c r="ALP41" s="96"/>
      <c r="ALQ41" s="96"/>
      <c r="ALR41" s="96"/>
      <c r="ALS41" s="96"/>
      <c r="ALT41" s="96"/>
      <c r="ALU41" s="96"/>
      <c r="ALV41" s="96"/>
      <c r="ALW41" s="96"/>
      <c r="ALX41" s="96"/>
      <c r="ALY41" s="96"/>
      <c r="ALZ41" s="96"/>
      <c r="AMA41" s="96"/>
      <c r="AMB41" s="96"/>
      <c r="AMC41" s="96"/>
      <c r="AMD41" s="96"/>
      <c r="AME41" s="96"/>
      <c r="AMF41" s="96"/>
      <c r="AMG41" s="96"/>
      <c r="AMH41" s="96"/>
      <c r="AMI41" s="96"/>
      <c r="AMJ41" s="96"/>
      <c r="AMK41" s="96"/>
      <c r="AML41" s="96"/>
    </row>
    <row r="42" spans="1:1026" s="127" customFormat="1" hidden="1" x14ac:dyDescent="0.25">
      <c r="A42" s="421" t="s">
        <v>3235</v>
      </c>
      <c r="B42" s="422"/>
      <c r="C42" s="193">
        <f>C41-C34</f>
        <v>2250000</v>
      </c>
      <c r="D42" s="193">
        <f>D41-D34-C34</f>
        <v>4000000</v>
      </c>
      <c r="E42" s="193">
        <f>E41-E34-D34-C34</f>
        <v>50000000</v>
      </c>
      <c r="F42" s="193">
        <f>F41-F34-E34-D34-C34</f>
        <v>150000000</v>
      </c>
      <c r="G42" s="90"/>
      <c r="H42" s="96"/>
      <c r="I42" s="96"/>
      <c r="J42" s="96"/>
      <c r="K42" s="96"/>
      <c r="L42" s="97"/>
      <c r="M42" s="97"/>
      <c r="N42" s="97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  <c r="IW42" s="96"/>
      <c r="IX42" s="96"/>
      <c r="IY42" s="96"/>
      <c r="IZ42" s="96"/>
      <c r="JA42" s="96"/>
      <c r="JB42" s="96"/>
      <c r="JC42" s="96"/>
      <c r="JD42" s="96"/>
      <c r="JE42" s="96"/>
      <c r="JF42" s="96"/>
      <c r="JG42" s="96"/>
      <c r="JH42" s="96"/>
      <c r="JI42" s="96"/>
      <c r="JJ42" s="96"/>
      <c r="JK42" s="96"/>
      <c r="JL42" s="96"/>
      <c r="JM42" s="96"/>
      <c r="JN42" s="96"/>
      <c r="JO42" s="96"/>
      <c r="JP42" s="96"/>
      <c r="JQ42" s="96"/>
      <c r="JR42" s="96"/>
      <c r="JS42" s="96"/>
      <c r="JT42" s="96"/>
      <c r="JU42" s="96"/>
      <c r="JV42" s="96"/>
      <c r="JW42" s="96"/>
      <c r="JX42" s="96"/>
      <c r="JY42" s="96"/>
      <c r="JZ42" s="96"/>
      <c r="KA42" s="96"/>
      <c r="KB42" s="96"/>
      <c r="KC42" s="96"/>
      <c r="KD42" s="96"/>
      <c r="KE42" s="96"/>
      <c r="KF42" s="96"/>
      <c r="KG42" s="96"/>
      <c r="KH42" s="96"/>
      <c r="KI42" s="96"/>
      <c r="KJ42" s="96"/>
      <c r="KK42" s="96"/>
      <c r="KL42" s="96"/>
      <c r="KM42" s="96"/>
      <c r="KN42" s="96"/>
      <c r="KO42" s="96"/>
      <c r="KP42" s="96"/>
      <c r="KQ42" s="96"/>
      <c r="KR42" s="96"/>
      <c r="KS42" s="96"/>
      <c r="KT42" s="96"/>
      <c r="KU42" s="96"/>
      <c r="KV42" s="96"/>
      <c r="KW42" s="96"/>
      <c r="KX42" s="96"/>
      <c r="KY42" s="96"/>
      <c r="KZ42" s="96"/>
      <c r="LA42" s="96"/>
      <c r="LB42" s="96"/>
      <c r="LC42" s="96"/>
      <c r="LD42" s="96"/>
      <c r="LE42" s="96"/>
      <c r="LF42" s="96"/>
      <c r="LG42" s="96"/>
      <c r="LH42" s="96"/>
      <c r="LI42" s="96"/>
      <c r="LJ42" s="96"/>
      <c r="LK42" s="96"/>
      <c r="LL42" s="96"/>
      <c r="LM42" s="96"/>
      <c r="LN42" s="96"/>
      <c r="LO42" s="96"/>
      <c r="LP42" s="96"/>
      <c r="LQ42" s="96"/>
      <c r="LR42" s="96"/>
      <c r="LS42" s="96"/>
      <c r="LT42" s="96"/>
      <c r="LU42" s="96"/>
      <c r="LV42" s="96"/>
      <c r="LW42" s="96"/>
      <c r="LX42" s="96"/>
      <c r="LY42" s="96"/>
      <c r="LZ42" s="96"/>
      <c r="MA42" s="96"/>
      <c r="MB42" s="96"/>
      <c r="MC42" s="96"/>
      <c r="MD42" s="96"/>
      <c r="ME42" s="96"/>
      <c r="MF42" s="96"/>
      <c r="MG42" s="96"/>
      <c r="MH42" s="96"/>
      <c r="MI42" s="96"/>
      <c r="MJ42" s="96"/>
      <c r="MK42" s="96"/>
      <c r="ML42" s="96"/>
      <c r="MM42" s="96"/>
      <c r="MN42" s="96"/>
      <c r="MO42" s="96"/>
      <c r="MP42" s="96"/>
      <c r="MQ42" s="96"/>
      <c r="MR42" s="96"/>
      <c r="MS42" s="96"/>
      <c r="MT42" s="96"/>
      <c r="MU42" s="96"/>
      <c r="MV42" s="96"/>
      <c r="MW42" s="96"/>
      <c r="MX42" s="96"/>
      <c r="MY42" s="96"/>
      <c r="MZ42" s="96"/>
      <c r="NA42" s="96"/>
      <c r="NB42" s="96"/>
      <c r="NC42" s="96"/>
      <c r="ND42" s="96"/>
      <c r="NE42" s="96"/>
      <c r="NF42" s="96"/>
      <c r="NG42" s="96"/>
      <c r="NH42" s="96"/>
      <c r="NI42" s="96"/>
      <c r="NJ42" s="96"/>
      <c r="NK42" s="96"/>
      <c r="NL42" s="96"/>
      <c r="NM42" s="96"/>
      <c r="NN42" s="96"/>
      <c r="NO42" s="96"/>
      <c r="NP42" s="96"/>
      <c r="NQ42" s="96"/>
      <c r="NR42" s="96"/>
      <c r="NS42" s="96"/>
      <c r="NT42" s="96"/>
      <c r="NU42" s="96"/>
      <c r="NV42" s="96"/>
      <c r="NW42" s="96"/>
      <c r="NX42" s="96"/>
      <c r="NY42" s="96"/>
      <c r="NZ42" s="96"/>
      <c r="OA42" s="96"/>
      <c r="OB42" s="96"/>
      <c r="OC42" s="96"/>
      <c r="OD42" s="96"/>
      <c r="OE42" s="96"/>
      <c r="OF42" s="96"/>
      <c r="OG42" s="96"/>
      <c r="OH42" s="96"/>
      <c r="OI42" s="96"/>
      <c r="OJ42" s="96"/>
      <c r="OK42" s="96"/>
      <c r="OL42" s="96"/>
      <c r="OM42" s="96"/>
      <c r="ON42" s="96"/>
      <c r="OO42" s="96"/>
      <c r="OP42" s="96"/>
      <c r="OQ42" s="96"/>
      <c r="OR42" s="96"/>
      <c r="OS42" s="96"/>
      <c r="OT42" s="96"/>
      <c r="OU42" s="96"/>
      <c r="OV42" s="96"/>
      <c r="OW42" s="96"/>
      <c r="OX42" s="96"/>
      <c r="OY42" s="96"/>
      <c r="OZ42" s="96"/>
      <c r="PA42" s="96"/>
      <c r="PB42" s="96"/>
      <c r="PC42" s="96"/>
      <c r="PD42" s="96"/>
      <c r="PE42" s="96"/>
      <c r="PF42" s="96"/>
      <c r="PG42" s="96"/>
      <c r="PH42" s="96"/>
      <c r="PI42" s="96"/>
      <c r="PJ42" s="96"/>
      <c r="PK42" s="96"/>
      <c r="PL42" s="96"/>
      <c r="PM42" s="96"/>
      <c r="PN42" s="96"/>
      <c r="PO42" s="96"/>
      <c r="PP42" s="96"/>
      <c r="PQ42" s="96"/>
      <c r="PR42" s="96"/>
      <c r="PS42" s="96"/>
      <c r="PT42" s="96"/>
      <c r="PU42" s="96"/>
      <c r="PV42" s="96"/>
      <c r="PW42" s="96"/>
      <c r="PX42" s="96"/>
      <c r="PY42" s="96"/>
      <c r="PZ42" s="96"/>
      <c r="QA42" s="96"/>
      <c r="QB42" s="96"/>
      <c r="QC42" s="96"/>
      <c r="QD42" s="96"/>
      <c r="QE42" s="96"/>
      <c r="QF42" s="96"/>
      <c r="QG42" s="96"/>
      <c r="QH42" s="96"/>
      <c r="QI42" s="96"/>
      <c r="QJ42" s="96"/>
      <c r="QK42" s="96"/>
      <c r="QL42" s="96"/>
      <c r="QM42" s="96"/>
      <c r="QN42" s="96"/>
      <c r="QO42" s="96"/>
      <c r="QP42" s="96"/>
      <c r="QQ42" s="96"/>
      <c r="QR42" s="96"/>
      <c r="QS42" s="96"/>
      <c r="QT42" s="96"/>
      <c r="QU42" s="96"/>
      <c r="QV42" s="96"/>
      <c r="QW42" s="96"/>
      <c r="QX42" s="96"/>
      <c r="QY42" s="96"/>
      <c r="QZ42" s="96"/>
      <c r="RA42" s="96"/>
      <c r="RB42" s="96"/>
      <c r="RC42" s="96"/>
      <c r="RD42" s="96"/>
      <c r="RE42" s="96"/>
      <c r="RF42" s="96"/>
      <c r="RG42" s="96"/>
      <c r="RH42" s="96"/>
      <c r="RI42" s="96"/>
      <c r="RJ42" s="96"/>
      <c r="RK42" s="96"/>
      <c r="RL42" s="96"/>
      <c r="RM42" s="96"/>
      <c r="RN42" s="96"/>
      <c r="RO42" s="96"/>
      <c r="RP42" s="96"/>
      <c r="RQ42" s="96"/>
      <c r="RR42" s="96"/>
      <c r="RS42" s="96"/>
      <c r="RT42" s="96"/>
      <c r="RU42" s="96"/>
      <c r="RV42" s="96"/>
      <c r="RW42" s="96"/>
      <c r="RX42" s="96"/>
      <c r="RY42" s="96"/>
      <c r="RZ42" s="96"/>
      <c r="SA42" s="96"/>
      <c r="SB42" s="96"/>
      <c r="SC42" s="96"/>
      <c r="SD42" s="96"/>
      <c r="SE42" s="96"/>
      <c r="SF42" s="96"/>
      <c r="SG42" s="96"/>
      <c r="SH42" s="96"/>
      <c r="SI42" s="96"/>
      <c r="SJ42" s="96"/>
      <c r="SK42" s="96"/>
      <c r="SL42" s="96"/>
      <c r="SM42" s="96"/>
      <c r="SN42" s="96"/>
      <c r="SO42" s="96"/>
      <c r="SP42" s="96"/>
      <c r="SQ42" s="96"/>
      <c r="SR42" s="96"/>
      <c r="SS42" s="96"/>
      <c r="ST42" s="96"/>
      <c r="SU42" s="96"/>
      <c r="SV42" s="96"/>
      <c r="SW42" s="96"/>
      <c r="SX42" s="96"/>
      <c r="SY42" s="96"/>
      <c r="SZ42" s="96"/>
      <c r="TA42" s="96"/>
      <c r="TB42" s="96"/>
      <c r="TC42" s="96"/>
      <c r="TD42" s="96"/>
      <c r="TE42" s="96"/>
      <c r="TF42" s="96"/>
      <c r="TG42" s="96"/>
      <c r="TH42" s="96"/>
      <c r="TI42" s="96"/>
      <c r="TJ42" s="96"/>
      <c r="TK42" s="96"/>
      <c r="TL42" s="96"/>
      <c r="TM42" s="96"/>
      <c r="TN42" s="96"/>
      <c r="TO42" s="96"/>
      <c r="TP42" s="96"/>
      <c r="TQ42" s="96"/>
      <c r="TR42" s="96"/>
      <c r="TS42" s="96"/>
      <c r="TT42" s="96"/>
      <c r="TU42" s="96"/>
      <c r="TV42" s="96"/>
      <c r="TW42" s="96"/>
      <c r="TX42" s="96"/>
      <c r="TY42" s="96"/>
      <c r="TZ42" s="96"/>
      <c r="UA42" s="96"/>
      <c r="UB42" s="96"/>
      <c r="UC42" s="96"/>
      <c r="UD42" s="96"/>
      <c r="UE42" s="96"/>
      <c r="UF42" s="96"/>
      <c r="UG42" s="96"/>
      <c r="UH42" s="96"/>
      <c r="UI42" s="96"/>
      <c r="UJ42" s="96"/>
      <c r="UK42" s="96"/>
      <c r="UL42" s="96"/>
      <c r="UM42" s="96"/>
      <c r="UN42" s="96"/>
      <c r="UO42" s="96"/>
      <c r="UP42" s="96"/>
      <c r="UQ42" s="96"/>
      <c r="UR42" s="96"/>
      <c r="US42" s="96"/>
      <c r="UT42" s="96"/>
      <c r="UU42" s="96"/>
      <c r="UV42" s="96"/>
      <c r="UW42" s="96"/>
      <c r="UX42" s="96"/>
      <c r="UY42" s="96"/>
      <c r="UZ42" s="96"/>
      <c r="VA42" s="96"/>
      <c r="VB42" s="96"/>
      <c r="VC42" s="96"/>
      <c r="VD42" s="96"/>
      <c r="VE42" s="96"/>
      <c r="VF42" s="96"/>
      <c r="VG42" s="96"/>
      <c r="VH42" s="96"/>
      <c r="VI42" s="96"/>
      <c r="VJ42" s="96"/>
      <c r="VK42" s="96"/>
      <c r="VL42" s="96"/>
      <c r="VM42" s="96"/>
      <c r="VN42" s="96"/>
      <c r="VO42" s="96"/>
      <c r="VP42" s="96"/>
      <c r="VQ42" s="96"/>
      <c r="VR42" s="96"/>
      <c r="VS42" s="96"/>
      <c r="VT42" s="96"/>
      <c r="VU42" s="96"/>
      <c r="VV42" s="96"/>
      <c r="VW42" s="96"/>
      <c r="VX42" s="96"/>
      <c r="VY42" s="96"/>
      <c r="VZ42" s="96"/>
      <c r="WA42" s="96"/>
      <c r="WB42" s="96"/>
      <c r="WC42" s="96"/>
      <c r="WD42" s="96"/>
      <c r="WE42" s="96"/>
      <c r="WF42" s="96"/>
      <c r="WG42" s="96"/>
      <c r="WH42" s="96"/>
      <c r="WI42" s="96"/>
      <c r="WJ42" s="96"/>
      <c r="WK42" s="96"/>
      <c r="WL42" s="96"/>
      <c r="WM42" s="96"/>
      <c r="WN42" s="96"/>
      <c r="WO42" s="96"/>
      <c r="WP42" s="96"/>
      <c r="WQ42" s="96"/>
      <c r="WR42" s="96"/>
      <c r="WS42" s="96"/>
      <c r="WT42" s="96"/>
      <c r="WU42" s="96"/>
      <c r="WV42" s="96"/>
      <c r="WW42" s="96"/>
      <c r="WX42" s="96"/>
      <c r="WY42" s="96"/>
      <c r="WZ42" s="96"/>
      <c r="XA42" s="96"/>
      <c r="XB42" s="96"/>
      <c r="XC42" s="96"/>
      <c r="XD42" s="96"/>
      <c r="XE42" s="96"/>
      <c r="XF42" s="96"/>
      <c r="XG42" s="96"/>
      <c r="XH42" s="96"/>
      <c r="XI42" s="96"/>
      <c r="XJ42" s="96"/>
      <c r="XK42" s="96"/>
      <c r="XL42" s="96"/>
      <c r="XM42" s="96"/>
      <c r="XN42" s="96"/>
      <c r="XO42" s="96"/>
      <c r="XP42" s="96"/>
      <c r="XQ42" s="96"/>
      <c r="XR42" s="96"/>
      <c r="XS42" s="96"/>
      <c r="XT42" s="96"/>
      <c r="XU42" s="96"/>
      <c r="XV42" s="96"/>
      <c r="XW42" s="96"/>
      <c r="XX42" s="96"/>
      <c r="XY42" s="96"/>
      <c r="XZ42" s="96"/>
      <c r="YA42" s="96"/>
      <c r="YB42" s="96"/>
      <c r="YC42" s="96"/>
      <c r="YD42" s="96"/>
      <c r="YE42" s="96"/>
      <c r="YF42" s="96"/>
      <c r="YG42" s="96"/>
      <c r="YH42" s="96"/>
      <c r="YI42" s="96"/>
      <c r="YJ42" s="96"/>
      <c r="YK42" s="96"/>
      <c r="YL42" s="96"/>
      <c r="YM42" s="96"/>
      <c r="YN42" s="96"/>
      <c r="YO42" s="96"/>
      <c r="YP42" s="96"/>
      <c r="YQ42" s="96"/>
      <c r="YR42" s="96"/>
      <c r="YS42" s="96"/>
      <c r="YT42" s="96"/>
      <c r="YU42" s="96"/>
      <c r="YV42" s="96"/>
      <c r="YW42" s="96"/>
      <c r="YX42" s="96"/>
      <c r="YY42" s="96"/>
      <c r="YZ42" s="96"/>
      <c r="ZA42" s="96"/>
      <c r="ZB42" s="96"/>
      <c r="ZC42" s="96"/>
      <c r="ZD42" s="96"/>
      <c r="ZE42" s="96"/>
      <c r="ZF42" s="96"/>
      <c r="ZG42" s="96"/>
      <c r="ZH42" s="96"/>
      <c r="ZI42" s="96"/>
      <c r="ZJ42" s="96"/>
      <c r="ZK42" s="96"/>
      <c r="ZL42" s="96"/>
      <c r="ZM42" s="96"/>
      <c r="ZN42" s="96"/>
      <c r="ZO42" s="96"/>
      <c r="ZP42" s="96"/>
      <c r="ZQ42" s="96"/>
      <c r="ZR42" s="96"/>
      <c r="ZS42" s="96"/>
      <c r="ZT42" s="96"/>
      <c r="ZU42" s="96"/>
      <c r="ZV42" s="96"/>
      <c r="ZW42" s="96"/>
      <c r="ZX42" s="96"/>
      <c r="ZY42" s="96"/>
      <c r="ZZ42" s="96"/>
      <c r="AAA42" s="96"/>
      <c r="AAB42" s="96"/>
      <c r="AAC42" s="96"/>
      <c r="AAD42" s="96"/>
      <c r="AAE42" s="96"/>
      <c r="AAF42" s="96"/>
      <c r="AAG42" s="96"/>
      <c r="AAH42" s="96"/>
      <c r="AAI42" s="96"/>
      <c r="AAJ42" s="96"/>
      <c r="AAK42" s="96"/>
      <c r="AAL42" s="96"/>
      <c r="AAM42" s="96"/>
      <c r="AAN42" s="96"/>
      <c r="AAO42" s="96"/>
      <c r="AAP42" s="96"/>
      <c r="AAQ42" s="96"/>
      <c r="AAR42" s="96"/>
      <c r="AAS42" s="96"/>
      <c r="AAT42" s="96"/>
      <c r="AAU42" s="96"/>
      <c r="AAV42" s="96"/>
      <c r="AAW42" s="96"/>
      <c r="AAX42" s="96"/>
      <c r="AAY42" s="96"/>
      <c r="AAZ42" s="96"/>
      <c r="ABA42" s="96"/>
      <c r="ABB42" s="96"/>
      <c r="ABC42" s="96"/>
      <c r="ABD42" s="96"/>
      <c r="ABE42" s="96"/>
      <c r="ABF42" s="96"/>
      <c r="ABG42" s="96"/>
      <c r="ABH42" s="96"/>
      <c r="ABI42" s="96"/>
      <c r="ABJ42" s="96"/>
      <c r="ABK42" s="96"/>
      <c r="ABL42" s="96"/>
      <c r="ABM42" s="96"/>
      <c r="ABN42" s="96"/>
      <c r="ABO42" s="96"/>
      <c r="ABP42" s="96"/>
      <c r="ABQ42" s="96"/>
      <c r="ABR42" s="96"/>
      <c r="ABS42" s="96"/>
      <c r="ABT42" s="96"/>
      <c r="ABU42" s="96"/>
      <c r="ABV42" s="96"/>
      <c r="ABW42" s="96"/>
      <c r="ABX42" s="96"/>
      <c r="ABY42" s="96"/>
      <c r="ABZ42" s="96"/>
      <c r="ACA42" s="96"/>
      <c r="ACB42" s="96"/>
      <c r="ACC42" s="96"/>
      <c r="ACD42" s="96"/>
      <c r="ACE42" s="96"/>
      <c r="ACF42" s="96"/>
      <c r="ACG42" s="96"/>
      <c r="ACH42" s="96"/>
      <c r="ACI42" s="96"/>
      <c r="ACJ42" s="96"/>
      <c r="ACK42" s="96"/>
      <c r="ACL42" s="96"/>
      <c r="ACM42" s="96"/>
      <c r="ACN42" s="96"/>
      <c r="ACO42" s="96"/>
      <c r="ACP42" s="96"/>
      <c r="ACQ42" s="96"/>
      <c r="ACR42" s="96"/>
      <c r="ACS42" s="96"/>
      <c r="ACT42" s="96"/>
      <c r="ACU42" s="96"/>
      <c r="ACV42" s="96"/>
      <c r="ACW42" s="96"/>
      <c r="ACX42" s="96"/>
      <c r="ACY42" s="96"/>
      <c r="ACZ42" s="96"/>
      <c r="ADA42" s="96"/>
      <c r="ADB42" s="96"/>
      <c r="ADC42" s="96"/>
      <c r="ADD42" s="96"/>
      <c r="ADE42" s="96"/>
      <c r="ADF42" s="96"/>
      <c r="ADG42" s="96"/>
      <c r="ADH42" s="96"/>
      <c r="ADI42" s="96"/>
      <c r="ADJ42" s="96"/>
      <c r="ADK42" s="96"/>
      <c r="ADL42" s="96"/>
      <c r="ADM42" s="96"/>
      <c r="ADN42" s="96"/>
      <c r="ADO42" s="96"/>
      <c r="ADP42" s="96"/>
      <c r="ADQ42" s="96"/>
      <c r="ADR42" s="96"/>
      <c r="ADS42" s="96"/>
      <c r="ADT42" s="96"/>
      <c r="ADU42" s="96"/>
      <c r="ADV42" s="96"/>
      <c r="ADW42" s="96"/>
      <c r="ADX42" s="96"/>
      <c r="ADY42" s="96"/>
      <c r="ADZ42" s="96"/>
      <c r="AEA42" s="96"/>
      <c r="AEB42" s="96"/>
      <c r="AEC42" s="96"/>
      <c r="AED42" s="96"/>
      <c r="AEE42" s="96"/>
      <c r="AEF42" s="96"/>
      <c r="AEG42" s="96"/>
      <c r="AEH42" s="96"/>
      <c r="AEI42" s="96"/>
      <c r="AEJ42" s="96"/>
      <c r="AEK42" s="96"/>
      <c r="AEL42" s="96"/>
      <c r="AEM42" s="96"/>
      <c r="AEN42" s="96"/>
      <c r="AEO42" s="96"/>
      <c r="AEP42" s="96"/>
      <c r="AEQ42" s="96"/>
      <c r="AER42" s="96"/>
      <c r="AES42" s="96"/>
      <c r="AET42" s="96"/>
      <c r="AEU42" s="96"/>
      <c r="AEV42" s="96"/>
      <c r="AEW42" s="96"/>
      <c r="AEX42" s="96"/>
      <c r="AEY42" s="96"/>
      <c r="AEZ42" s="96"/>
      <c r="AFA42" s="96"/>
      <c r="AFB42" s="96"/>
      <c r="AFC42" s="96"/>
      <c r="AFD42" s="96"/>
      <c r="AFE42" s="96"/>
      <c r="AFF42" s="96"/>
      <c r="AFG42" s="96"/>
      <c r="AFH42" s="96"/>
      <c r="AFI42" s="96"/>
      <c r="AFJ42" s="96"/>
      <c r="AFK42" s="96"/>
      <c r="AFL42" s="96"/>
      <c r="AFM42" s="96"/>
      <c r="AFN42" s="96"/>
      <c r="AFO42" s="96"/>
      <c r="AFP42" s="96"/>
      <c r="AFQ42" s="96"/>
      <c r="AFR42" s="96"/>
      <c r="AFS42" s="96"/>
      <c r="AFT42" s="96"/>
      <c r="AFU42" s="96"/>
      <c r="AFV42" s="96"/>
      <c r="AFW42" s="96"/>
      <c r="AFX42" s="96"/>
      <c r="AFY42" s="96"/>
      <c r="AFZ42" s="96"/>
      <c r="AGA42" s="96"/>
      <c r="AGB42" s="96"/>
      <c r="AGC42" s="96"/>
      <c r="AGD42" s="96"/>
      <c r="AGE42" s="96"/>
      <c r="AGF42" s="96"/>
      <c r="AGG42" s="96"/>
      <c r="AGH42" s="96"/>
      <c r="AGI42" s="96"/>
      <c r="AGJ42" s="96"/>
      <c r="AGK42" s="96"/>
      <c r="AGL42" s="96"/>
      <c r="AGM42" s="96"/>
      <c r="AGN42" s="96"/>
      <c r="AGO42" s="96"/>
      <c r="AGP42" s="96"/>
      <c r="AGQ42" s="96"/>
      <c r="AGR42" s="96"/>
      <c r="AGS42" s="96"/>
      <c r="AGT42" s="96"/>
      <c r="AGU42" s="96"/>
      <c r="AGV42" s="96"/>
      <c r="AGW42" s="96"/>
      <c r="AGX42" s="96"/>
      <c r="AGY42" s="96"/>
      <c r="AGZ42" s="96"/>
      <c r="AHA42" s="96"/>
      <c r="AHB42" s="96"/>
      <c r="AHC42" s="96"/>
      <c r="AHD42" s="96"/>
      <c r="AHE42" s="96"/>
      <c r="AHF42" s="96"/>
      <c r="AHG42" s="96"/>
      <c r="AHH42" s="96"/>
      <c r="AHI42" s="96"/>
      <c r="AHJ42" s="96"/>
      <c r="AHK42" s="96"/>
      <c r="AHL42" s="96"/>
      <c r="AHM42" s="96"/>
      <c r="AHN42" s="96"/>
      <c r="AHO42" s="96"/>
      <c r="AHP42" s="96"/>
      <c r="AHQ42" s="96"/>
      <c r="AHR42" s="96"/>
      <c r="AHS42" s="96"/>
      <c r="AHT42" s="96"/>
      <c r="AHU42" s="96"/>
      <c r="AHV42" s="96"/>
      <c r="AHW42" s="96"/>
      <c r="AHX42" s="96"/>
      <c r="AHY42" s="96"/>
      <c r="AHZ42" s="96"/>
      <c r="AIA42" s="96"/>
      <c r="AIB42" s="96"/>
      <c r="AIC42" s="96"/>
      <c r="AID42" s="96"/>
      <c r="AIE42" s="96"/>
      <c r="AIF42" s="96"/>
      <c r="AIG42" s="96"/>
      <c r="AIH42" s="96"/>
      <c r="AII42" s="96"/>
      <c r="AIJ42" s="96"/>
      <c r="AIK42" s="96"/>
      <c r="AIL42" s="96"/>
      <c r="AIM42" s="96"/>
      <c r="AIN42" s="96"/>
      <c r="AIO42" s="96"/>
      <c r="AIP42" s="96"/>
      <c r="AIQ42" s="96"/>
      <c r="AIR42" s="96"/>
      <c r="AIS42" s="96"/>
      <c r="AIT42" s="96"/>
      <c r="AIU42" s="96"/>
      <c r="AIV42" s="96"/>
      <c r="AIW42" s="96"/>
      <c r="AIX42" s="96"/>
      <c r="AIY42" s="96"/>
      <c r="AIZ42" s="96"/>
      <c r="AJA42" s="96"/>
      <c r="AJB42" s="96"/>
      <c r="AJC42" s="96"/>
      <c r="AJD42" s="96"/>
      <c r="AJE42" s="96"/>
      <c r="AJF42" s="96"/>
      <c r="AJG42" s="96"/>
      <c r="AJH42" s="96"/>
      <c r="AJI42" s="96"/>
      <c r="AJJ42" s="96"/>
      <c r="AJK42" s="96"/>
      <c r="AJL42" s="96"/>
      <c r="AJM42" s="96"/>
      <c r="AJN42" s="96"/>
      <c r="AJO42" s="96"/>
      <c r="AJP42" s="96"/>
      <c r="AJQ42" s="96"/>
      <c r="AJR42" s="96"/>
      <c r="AJS42" s="96"/>
      <c r="AJT42" s="96"/>
      <c r="AJU42" s="96"/>
      <c r="AJV42" s="96"/>
      <c r="AJW42" s="96"/>
      <c r="AJX42" s="96"/>
      <c r="AJY42" s="96"/>
      <c r="AJZ42" s="96"/>
      <c r="AKA42" s="96"/>
      <c r="AKB42" s="96"/>
      <c r="AKC42" s="96"/>
      <c r="AKD42" s="96"/>
      <c r="AKE42" s="96"/>
      <c r="AKF42" s="96"/>
      <c r="AKG42" s="96"/>
      <c r="AKH42" s="96"/>
      <c r="AKI42" s="96"/>
      <c r="AKJ42" s="96"/>
      <c r="AKK42" s="96"/>
      <c r="AKL42" s="96"/>
      <c r="AKM42" s="96"/>
      <c r="AKN42" s="96"/>
      <c r="AKO42" s="96"/>
      <c r="AKP42" s="96"/>
      <c r="AKQ42" s="96"/>
      <c r="AKR42" s="96"/>
      <c r="AKS42" s="96"/>
      <c r="AKT42" s="96"/>
      <c r="AKU42" s="96"/>
      <c r="AKV42" s="96"/>
      <c r="AKW42" s="96"/>
      <c r="AKX42" s="96"/>
      <c r="AKY42" s="96"/>
      <c r="AKZ42" s="96"/>
      <c r="ALA42" s="96"/>
      <c r="ALB42" s="96"/>
      <c r="ALC42" s="96"/>
      <c r="ALD42" s="96"/>
      <c r="ALE42" s="96"/>
      <c r="ALF42" s="96"/>
      <c r="ALG42" s="96"/>
      <c r="ALH42" s="96"/>
      <c r="ALI42" s="96"/>
      <c r="ALJ42" s="96"/>
      <c r="ALK42" s="96"/>
      <c r="ALL42" s="96"/>
      <c r="ALM42" s="96"/>
      <c r="ALN42" s="96"/>
      <c r="ALO42" s="96"/>
      <c r="ALP42" s="96"/>
      <c r="ALQ42" s="96"/>
      <c r="ALR42" s="96"/>
      <c r="ALS42" s="96"/>
      <c r="ALT42" s="96"/>
      <c r="ALU42" s="96"/>
      <c r="ALV42" s="96"/>
      <c r="ALW42" s="96"/>
      <c r="ALX42" s="96"/>
      <c r="ALY42" s="96"/>
      <c r="ALZ42" s="96"/>
      <c r="AMA42" s="96"/>
      <c r="AMB42" s="96"/>
      <c r="AMC42" s="96"/>
      <c r="AMD42" s="96"/>
      <c r="AME42" s="96"/>
      <c r="AMF42" s="96"/>
      <c r="AMG42" s="96"/>
      <c r="AMH42" s="96"/>
      <c r="AMI42" s="96"/>
      <c r="AMJ42" s="96"/>
      <c r="AMK42" s="96"/>
      <c r="AML42" s="96"/>
    </row>
    <row r="43" spans="1:1026" s="127" customFormat="1" hidden="1" x14ac:dyDescent="0.25">
      <c r="A43" s="421" t="s">
        <v>3236</v>
      </c>
      <c r="B43" s="422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H43" s="96"/>
      <c r="I43" s="96"/>
      <c r="J43" s="96"/>
      <c r="K43" s="96"/>
      <c r="L43" s="97"/>
      <c r="M43" s="97"/>
      <c r="N43" s="97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  <c r="IW43" s="96"/>
      <c r="IX43" s="96"/>
      <c r="IY43" s="96"/>
      <c r="IZ43" s="96"/>
      <c r="JA43" s="96"/>
      <c r="JB43" s="96"/>
      <c r="JC43" s="96"/>
      <c r="JD43" s="96"/>
      <c r="JE43" s="96"/>
      <c r="JF43" s="96"/>
      <c r="JG43" s="96"/>
      <c r="JH43" s="96"/>
      <c r="JI43" s="96"/>
      <c r="JJ43" s="96"/>
      <c r="JK43" s="96"/>
      <c r="JL43" s="96"/>
      <c r="JM43" s="96"/>
      <c r="JN43" s="96"/>
      <c r="JO43" s="96"/>
      <c r="JP43" s="96"/>
      <c r="JQ43" s="96"/>
      <c r="JR43" s="96"/>
      <c r="JS43" s="96"/>
      <c r="JT43" s="96"/>
      <c r="JU43" s="96"/>
      <c r="JV43" s="96"/>
      <c r="JW43" s="96"/>
      <c r="JX43" s="96"/>
      <c r="JY43" s="96"/>
      <c r="JZ43" s="96"/>
      <c r="KA43" s="96"/>
      <c r="KB43" s="96"/>
      <c r="KC43" s="96"/>
      <c r="KD43" s="96"/>
      <c r="KE43" s="96"/>
      <c r="KF43" s="96"/>
      <c r="KG43" s="96"/>
      <c r="KH43" s="96"/>
      <c r="KI43" s="96"/>
      <c r="KJ43" s="96"/>
      <c r="KK43" s="96"/>
      <c r="KL43" s="96"/>
      <c r="KM43" s="96"/>
      <c r="KN43" s="96"/>
      <c r="KO43" s="96"/>
      <c r="KP43" s="96"/>
      <c r="KQ43" s="96"/>
      <c r="KR43" s="96"/>
      <c r="KS43" s="96"/>
      <c r="KT43" s="96"/>
      <c r="KU43" s="96"/>
      <c r="KV43" s="96"/>
      <c r="KW43" s="96"/>
      <c r="KX43" s="96"/>
      <c r="KY43" s="96"/>
      <c r="KZ43" s="96"/>
      <c r="LA43" s="96"/>
      <c r="LB43" s="96"/>
      <c r="LC43" s="96"/>
      <c r="LD43" s="96"/>
      <c r="LE43" s="96"/>
      <c r="LF43" s="96"/>
      <c r="LG43" s="96"/>
      <c r="LH43" s="96"/>
      <c r="LI43" s="96"/>
      <c r="LJ43" s="96"/>
      <c r="LK43" s="96"/>
      <c r="LL43" s="96"/>
      <c r="LM43" s="96"/>
      <c r="LN43" s="96"/>
      <c r="LO43" s="96"/>
      <c r="LP43" s="96"/>
      <c r="LQ43" s="96"/>
      <c r="LR43" s="96"/>
      <c r="LS43" s="96"/>
      <c r="LT43" s="96"/>
      <c r="LU43" s="96"/>
      <c r="LV43" s="96"/>
      <c r="LW43" s="96"/>
      <c r="LX43" s="96"/>
      <c r="LY43" s="96"/>
      <c r="LZ43" s="96"/>
      <c r="MA43" s="96"/>
      <c r="MB43" s="96"/>
      <c r="MC43" s="96"/>
      <c r="MD43" s="96"/>
      <c r="ME43" s="96"/>
      <c r="MF43" s="96"/>
      <c r="MG43" s="96"/>
      <c r="MH43" s="96"/>
      <c r="MI43" s="96"/>
      <c r="MJ43" s="96"/>
      <c r="MK43" s="96"/>
      <c r="ML43" s="96"/>
      <c r="MM43" s="96"/>
      <c r="MN43" s="96"/>
      <c r="MO43" s="96"/>
      <c r="MP43" s="96"/>
      <c r="MQ43" s="96"/>
      <c r="MR43" s="96"/>
      <c r="MS43" s="96"/>
      <c r="MT43" s="96"/>
      <c r="MU43" s="96"/>
      <c r="MV43" s="96"/>
      <c r="MW43" s="96"/>
      <c r="MX43" s="96"/>
      <c r="MY43" s="96"/>
      <c r="MZ43" s="96"/>
      <c r="NA43" s="96"/>
      <c r="NB43" s="96"/>
      <c r="NC43" s="96"/>
      <c r="ND43" s="96"/>
      <c r="NE43" s="96"/>
      <c r="NF43" s="96"/>
      <c r="NG43" s="96"/>
      <c r="NH43" s="96"/>
      <c r="NI43" s="96"/>
      <c r="NJ43" s="96"/>
      <c r="NK43" s="96"/>
      <c r="NL43" s="96"/>
      <c r="NM43" s="96"/>
      <c r="NN43" s="96"/>
      <c r="NO43" s="96"/>
      <c r="NP43" s="96"/>
      <c r="NQ43" s="96"/>
      <c r="NR43" s="96"/>
      <c r="NS43" s="96"/>
      <c r="NT43" s="96"/>
      <c r="NU43" s="96"/>
      <c r="NV43" s="96"/>
      <c r="NW43" s="96"/>
      <c r="NX43" s="96"/>
      <c r="NY43" s="96"/>
      <c r="NZ43" s="96"/>
      <c r="OA43" s="96"/>
      <c r="OB43" s="96"/>
      <c r="OC43" s="96"/>
      <c r="OD43" s="96"/>
      <c r="OE43" s="96"/>
      <c r="OF43" s="96"/>
      <c r="OG43" s="96"/>
      <c r="OH43" s="96"/>
      <c r="OI43" s="96"/>
      <c r="OJ43" s="96"/>
      <c r="OK43" s="96"/>
      <c r="OL43" s="96"/>
      <c r="OM43" s="96"/>
      <c r="ON43" s="96"/>
      <c r="OO43" s="96"/>
      <c r="OP43" s="96"/>
      <c r="OQ43" s="96"/>
      <c r="OR43" s="96"/>
      <c r="OS43" s="96"/>
      <c r="OT43" s="96"/>
      <c r="OU43" s="96"/>
      <c r="OV43" s="96"/>
      <c r="OW43" s="96"/>
      <c r="OX43" s="96"/>
      <c r="OY43" s="96"/>
      <c r="OZ43" s="96"/>
      <c r="PA43" s="96"/>
      <c r="PB43" s="96"/>
      <c r="PC43" s="96"/>
      <c r="PD43" s="96"/>
      <c r="PE43" s="96"/>
      <c r="PF43" s="96"/>
      <c r="PG43" s="96"/>
      <c r="PH43" s="96"/>
      <c r="PI43" s="96"/>
      <c r="PJ43" s="96"/>
      <c r="PK43" s="96"/>
      <c r="PL43" s="96"/>
      <c r="PM43" s="96"/>
      <c r="PN43" s="96"/>
      <c r="PO43" s="96"/>
      <c r="PP43" s="96"/>
      <c r="PQ43" s="96"/>
      <c r="PR43" s="96"/>
      <c r="PS43" s="96"/>
      <c r="PT43" s="96"/>
      <c r="PU43" s="96"/>
      <c r="PV43" s="96"/>
      <c r="PW43" s="96"/>
      <c r="PX43" s="96"/>
      <c r="PY43" s="96"/>
      <c r="PZ43" s="96"/>
      <c r="QA43" s="96"/>
      <c r="QB43" s="96"/>
      <c r="QC43" s="96"/>
      <c r="QD43" s="96"/>
      <c r="QE43" s="96"/>
      <c r="QF43" s="96"/>
      <c r="QG43" s="96"/>
      <c r="QH43" s="96"/>
      <c r="QI43" s="96"/>
      <c r="QJ43" s="96"/>
      <c r="QK43" s="96"/>
      <c r="QL43" s="96"/>
      <c r="QM43" s="96"/>
      <c r="QN43" s="96"/>
      <c r="QO43" s="96"/>
      <c r="QP43" s="96"/>
      <c r="QQ43" s="96"/>
      <c r="QR43" s="96"/>
      <c r="QS43" s="96"/>
      <c r="QT43" s="96"/>
      <c r="QU43" s="96"/>
      <c r="QV43" s="96"/>
      <c r="QW43" s="96"/>
      <c r="QX43" s="96"/>
      <c r="QY43" s="96"/>
      <c r="QZ43" s="96"/>
      <c r="RA43" s="96"/>
      <c r="RB43" s="96"/>
      <c r="RC43" s="96"/>
      <c r="RD43" s="96"/>
      <c r="RE43" s="96"/>
      <c r="RF43" s="96"/>
      <c r="RG43" s="96"/>
      <c r="RH43" s="96"/>
      <c r="RI43" s="96"/>
      <c r="RJ43" s="96"/>
      <c r="RK43" s="96"/>
      <c r="RL43" s="96"/>
      <c r="RM43" s="96"/>
      <c r="RN43" s="96"/>
      <c r="RO43" s="96"/>
      <c r="RP43" s="96"/>
      <c r="RQ43" s="96"/>
      <c r="RR43" s="96"/>
      <c r="RS43" s="96"/>
      <c r="RT43" s="96"/>
      <c r="RU43" s="96"/>
      <c r="RV43" s="96"/>
      <c r="RW43" s="96"/>
      <c r="RX43" s="96"/>
      <c r="RY43" s="96"/>
      <c r="RZ43" s="96"/>
      <c r="SA43" s="96"/>
      <c r="SB43" s="96"/>
      <c r="SC43" s="96"/>
      <c r="SD43" s="96"/>
      <c r="SE43" s="96"/>
      <c r="SF43" s="96"/>
      <c r="SG43" s="96"/>
      <c r="SH43" s="96"/>
      <c r="SI43" s="96"/>
      <c r="SJ43" s="96"/>
      <c r="SK43" s="96"/>
      <c r="SL43" s="96"/>
      <c r="SM43" s="96"/>
      <c r="SN43" s="96"/>
      <c r="SO43" s="96"/>
      <c r="SP43" s="96"/>
      <c r="SQ43" s="96"/>
      <c r="SR43" s="96"/>
      <c r="SS43" s="96"/>
      <c r="ST43" s="96"/>
      <c r="SU43" s="96"/>
      <c r="SV43" s="96"/>
      <c r="SW43" s="96"/>
      <c r="SX43" s="96"/>
      <c r="SY43" s="96"/>
      <c r="SZ43" s="96"/>
      <c r="TA43" s="96"/>
      <c r="TB43" s="96"/>
      <c r="TC43" s="96"/>
      <c r="TD43" s="96"/>
      <c r="TE43" s="96"/>
      <c r="TF43" s="96"/>
      <c r="TG43" s="96"/>
      <c r="TH43" s="96"/>
      <c r="TI43" s="96"/>
      <c r="TJ43" s="96"/>
      <c r="TK43" s="96"/>
      <c r="TL43" s="96"/>
      <c r="TM43" s="96"/>
      <c r="TN43" s="96"/>
      <c r="TO43" s="96"/>
      <c r="TP43" s="96"/>
      <c r="TQ43" s="96"/>
      <c r="TR43" s="96"/>
      <c r="TS43" s="96"/>
      <c r="TT43" s="96"/>
      <c r="TU43" s="96"/>
      <c r="TV43" s="96"/>
      <c r="TW43" s="96"/>
      <c r="TX43" s="96"/>
      <c r="TY43" s="96"/>
      <c r="TZ43" s="96"/>
      <c r="UA43" s="96"/>
      <c r="UB43" s="96"/>
      <c r="UC43" s="96"/>
      <c r="UD43" s="96"/>
      <c r="UE43" s="96"/>
      <c r="UF43" s="96"/>
      <c r="UG43" s="96"/>
      <c r="UH43" s="96"/>
      <c r="UI43" s="96"/>
      <c r="UJ43" s="96"/>
      <c r="UK43" s="96"/>
      <c r="UL43" s="96"/>
      <c r="UM43" s="96"/>
      <c r="UN43" s="96"/>
      <c r="UO43" s="96"/>
      <c r="UP43" s="96"/>
      <c r="UQ43" s="96"/>
      <c r="UR43" s="96"/>
      <c r="US43" s="96"/>
      <c r="UT43" s="96"/>
      <c r="UU43" s="96"/>
      <c r="UV43" s="96"/>
      <c r="UW43" s="96"/>
      <c r="UX43" s="96"/>
      <c r="UY43" s="96"/>
      <c r="UZ43" s="96"/>
      <c r="VA43" s="96"/>
      <c r="VB43" s="96"/>
      <c r="VC43" s="96"/>
      <c r="VD43" s="96"/>
      <c r="VE43" s="96"/>
      <c r="VF43" s="96"/>
      <c r="VG43" s="96"/>
      <c r="VH43" s="96"/>
      <c r="VI43" s="96"/>
      <c r="VJ43" s="96"/>
      <c r="VK43" s="96"/>
      <c r="VL43" s="96"/>
      <c r="VM43" s="96"/>
      <c r="VN43" s="96"/>
      <c r="VO43" s="96"/>
      <c r="VP43" s="96"/>
      <c r="VQ43" s="96"/>
      <c r="VR43" s="96"/>
      <c r="VS43" s="96"/>
      <c r="VT43" s="96"/>
      <c r="VU43" s="96"/>
      <c r="VV43" s="96"/>
      <c r="VW43" s="96"/>
      <c r="VX43" s="96"/>
      <c r="VY43" s="96"/>
      <c r="VZ43" s="96"/>
      <c r="WA43" s="96"/>
      <c r="WB43" s="96"/>
      <c r="WC43" s="96"/>
      <c r="WD43" s="96"/>
      <c r="WE43" s="96"/>
      <c r="WF43" s="96"/>
      <c r="WG43" s="96"/>
      <c r="WH43" s="96"/>
      <c r="WI43" s="96"/>
      <c r="WJ43" s="96"/>
      <c r="WK43" s="96"/>
      <c r="WL43" s="96"/>
      <c r="WM43" s="96"/>
      <c r="WN43" s="96"/>
      <c r="WO43" s="96"/>
      <c r="WP43" s="96"/>
      <c r="WQ43" s="96"/>
      <c r="WR43" s="96"/>
      <c r="WS43" s="96"/>
      <c r="WT43" s="96"/>
      <c r="WU43" s="96"/>
      <c r="WV43" s="96"/>
      <c r="WW43" s="96"/>
      <c r="WX43" s="96"/>
      <c r="WY43" s="96"/>
      <c r="WZ43" s="96"/>
      <c r="XA43" s="96"/>
      <c r="XB43" s="96"/>
      <c r="XC43" s="96"/>
      <c r="XD43" s="96"/>
      <c r="XE43" s="96"/>
      <c r="XF43" s="96"/>
      <c r="XG43" s="96"/>
      <c r="XH43" s="96"/>
      <c r="XI43" s="96"/>
      <c r="XJ43" s="96"/>
      <c r="XK43" s="96"/>
      <c r="XL43" s="96"/>
      <c r="XM43" s="96"/>
      <c r="XN43" s="96"/>
      <c r="XO43" s="96"/>
      <c r="XP43" s="96"/>
      <c r="XQ43" s="96"/>
      <c r="XR43" s="96"/>
      <c r="XS43" s="96"/>
      <c r="XT43" s="96"/>
      <c r="XU43" s="96"/>
      <c r="XV43" s="96"/>
      <c r="XW43" s="96"/>
      <c r="XX43" s="96"/>
      <c r="XY43" s="96"/>
      <c r="XZ43" s="96"/>
      <c r="YA43" s="96"/>
      <c r="YB43" s="96"/>
      <c r="YC43" s="96"/>
      <c r="YD43" s="96"/>
      <c r="YE43" s="96"/>
      <c r="YF43" s="96"/>
      <c r="YG43" s="96"/>
      <c r="YH43" s="96"/>
      <c r="YI43" s="96"/>
      <c r="YJ43" s="96"/>
      <c r="YK43" s="96"/>
      <c r="YL43" s="96"/>
      <c r="YM43" s="96"/>
      <c r="YN43" s="96"/>
      <c r="YO43" s="96"/>
      <c r="YP43" s="96"/>
      <c r="YQ43" s="96"/>
      <c r="YR43" s="96"/>
      <c r="YS43" s="96"/>
      <c r="YT43" s="96"/>
      <c r="YU43" s="96"/>
      <c r="YV43" s="96"/>
      <c r="YW43" s="96"/>
      <c r="YX43" s="96"/>
      <c r="YY43" s="96"/>
      <c r="YZ43" s="96"/>
      <c r="ZA43" s="96"/>
      <c r="ZB43" s="96"/>
      <c r="ZC43" s="96"/>
      <c r="ZD43" s="96"/>
      <c r="ZE43" s="96"/>
      <c r="ZF43" s="96"/>
      <c r="ZG43" s="96"/>
      <c r="ZH43" s="96"/>
      <c r="ZI43" s="96"/>
      <c r="ZJ43" s="96"/>
      <c r="ZK43" s="96"/>
      <c r="ZL43" s="96"/>
      <c r="ZM43" s="96"/>
      <c r="ZN43" s="96"/>
      <c r="ZO43" s="96"/>
      <c r="ZP43" s="96"/>
      <c r="ZQ43" s="96"/>
      <c r="ZR43" s="96"/>
      <c r="ZS43" s="96"/>
      <c r="ZT43" s="96"/>
      <c r="ZU43" s="96"/>
      <c r="ZV43" s="96"/>
      <c r="ZW43" s="96"/>
      <c r="ZX43" s="96"/>
      <c r="ZY43" s="96"/>
      <c r="ZZ43" s="96"/>
      <c r="AAA43" s="96"/>
      <c r="AAB43" s="96"/>
      <c r="AAC43" s="96"/>
      <c r="AAD43" s="96"/>
      <c r="AAE43" s="96"/>
      <c r="AAF43" s="96"/>
      <c r="AAG43" s="96"/>
      <c r="AAH43" s="96"/>
      <c r="AAI43" s="96"/>
      <c r="AAJ43" s="96"/>
      <c r="AAK43" s="96"/>
      <c r="AAL43" s="96"/>
      <c r="AAM43" s="96"/>
      <c r="AAN43" s="96"/>
      <c r="AAO43" s="96"/>
      <c r="AAP43" s="96"/>
      <c r="AAQ43" s="96"/>
      <c r="AAR43" s="96"/>
      <c r="AAS43" s="96"/>
      <c r="AAT43" s="96"/>
      <c r="AAU43" s="96"/>
      <c r="AAV43" s="96"/>
      <c r="AAW43" s="96"/>
      <c r="AAX43" s="96"/>
      <c r="AAY43" s="96"/>
      <c r="AAZ43" s="96"/>
      <c r="ABA43" s="96"/>
      <c r="ABB43" s="96"/>
      <c r="ABC43" s="96"/>
      <c r="ABD43" s="96"/>
      <c r="ABE43" s="96"/>
      <c r="ABF43" s="96"/>
      <c r="ABG43" s="96"/>
      <c r="ABH43" s="96"/>
      <c r="ABI43" s="96"/>
      <c r="ABJ43" s="96"/>
      <c r="ABK43" s="96"/>
      <c r="ABL43" s="96"/>
      <c r="ABM43" s="96"/>
      <c r="ABN43" s="96"/>
      <c r="ABO43" s="96"/>
      <c r="ABP43" s="96"/>
      <c r="ABQ43" s="96"/>
      <c r="ABR43" s="96"/>
      <c r="ABS43" s="96"/>
      <c r="ABT43" s="96"/>
      <c r="ABU43" s="96"/>
      <c r="ABV43" s="96"/>
      <c r="ABW43" s="96"/>
      <c r="ABX43" s="96"/>
      <c r="ABY43" s="96"/>
      <c r="ABZ43" s="96"/>
      <c r="ACA43" s="96"/>
      <c r="ACB43" s="96"/>
      <c r="ACC43" s="96"/>
      <c r="ACD43" s="96"/>
      <c r="ACE43" s="96"/>
      <c r="ACF43" s="96"/>
      <c r="ACG43" s="96"/>
      <c r="ACH43" s="96"/>
      <c r="ACI43" s="96"/>
      <c r="ACJ43" s="96"/>
      <c r="ACK43" s="96"/>
      <c r="ACL43" s="96"/>
      <c r="ACM43" s="96"/>
      <c r="ACN43" s="96"/>
      <c r="ACO43" s="96"/>
      <c r="ACP43" s="96"/>
      <c r="ACQ43" s="96"/>
      <c r="ACR43" s="96"/>
      <c r="ACS43" s="96"/>
      <c r="ACT43" s="96"/>
      <c r="ACU43" s="96"/>
      <c r="ACV43" s="96"/>
      <c r="ACW43" s="96"/>
      <c r="ACX43" s="96"/>
      <c r="ACY43" s="96"/>
      <c r="ACZ43" s="96"/>
      <c r="ADA43" s="96"/>
      <c r="ADB43" s="96"/>
      <c r="ADC43" s="96"/>
      <c r="ADD43" s="96"/>
      <c r="ADE43" s="96"/>
      <c r="ADF43" s="96"/>
      <c r="ADG43" s="96"/>
      <c r="ADH43" s="96"/>
      <c r="ADI43" s="96"/>
      <c r="ADJ43" s="96"/>
      <c r="ADK43" s="96"/>
      <c r="ADL43" s="96"/>
      <c r="ADM43" s="96"/>
      <c r="ADN43" s="96"/>
      <c r="ADO43" s="96"/>
      <c r="ADP43" s="96"/>
      <c r="ADQ43" s="96"/>
      <c r="ADR43" s="96"/>
      <c r="ADS43" s="96"/>
      <c r="ADT43" s="96"/>
      <c r="ADU43" s="96"/>
      <c r="ADV43" s="96"/>
      <c r="ADW43" s="96"/>
      <c r="ADX43" s="96"/>
      <c r="ADY43" s="96"/>
      <c r="ADZ43" s="96"/>
      <c r="AEA43" s="96"/>
      <c r="AEB43" s="96"/>
      <c r="AEC43" s="96"/>
      <c r="AED43" s="96"/>
      <c r="AEE43" s="96"/>
      <c r="AEF43" s="96"/>
      <c r="AEG43" s="96"/>
      <c r="AEH43" s="96"/>
      <c r="AEI43" s="96"/>
      <c r="AEJ43" s="96"/>
      <c r="AEK43" s="96"/>
      <c r="AEL43" s="96"/>
      <c r="AEM43" s="96"/>
      <c r="AEN43" s="96"/>
      <c r="AEO43" s="96"/>
      <c r="AEP43" s="96"/>
      <c r="AEQ43" s="96"/>
      <c r="AER43" s="96"/>
      <c r="AES43" s="96"/>
      <c r="AET43" s="96"/>
      <c r="AEU43" s="96"/>
      <c r="AEV43" s="96"/>
      <c r="AEW43" s="96"/>
      <c r="AEX43" s="96"/>
      <c r="AEY43" s="96"/>
      <c r="AEZ43" s="96"/>
      <c r="AFA43" s="96"/>
      <c r="AFB43" s="96"/>
      <c r="AFC43" s="96"/>
      <c r="AFD43" s="96"/>
      <c r="AFE43" s="96"/>
      <c r="AFF43" s="96"/>
      <c r="AFG43" s="96"/>
      <c r="AFH43" s="96"/>
      <c r="AFI43" s="96"/>
      <c r="AFJ43" s="96"/>
      <c r="AFK43" s="96"/>
      <c r="AFL43" s="96"/>
      <c r="AFM43" s="96"/>
      <c r="AFN43" s="96"/>
      <c r="AFO43" s="96"/>
      <c r="AFP43" s="96"/>
      <c r="AFQ43" s="96"/>
      <c r="AFR43" s="96"/>
      <c r="AFS43" s="96"/>
      <c r="AFT43" s="96"/>
      <c r="AFU43" s="96"/>
      <c r="AFV43" s="96"/>
      <c r="AFW43" s="96"/>
      <c r="AFX43" s="96"/>
      <c r="AFY43" s="96"/>
      <c r="AFZ43" s="96"/>
      <c r="AGA43" s="96"/>
      <c r="AGB43" s="96"/>
      <c r="AGC43" s="96"/>
      <c r="AGD43" s="96"/>
      <c r="AGE43" s="96"/>
      <c r="AGF43" s="96"/>
      <c r="AGG43" s="96"/>
      <c r="AGH43" s="96"/>
      <c r="AGI43" s="96"/>
      <c r="AGJ43" s="96"/>
      <c r="AGK43" s="96"/>
      <c r="AGL43" s="96"/>
      <c r="AGM43" s="96"/>
      <c r="AGN43" s="96"/>
      <c r="AGO43" s="96"/>
      <c r="AGP43" s="96"/>
      <c r="AGQ43" s="96"/>
      <c r="AGR43" s="96"/>
      <c r="AGS43" s="96"/>
      <c r="AGT43" s="96"/>
      <c r="AGU43" s="96"/>
      <c r="AGV43" s="96"/>
      <c r="AGW43" s="96"/>
      <c r="AGX43" s="96"/>
      <c r="AGY43" s="96"/>
      <c r="AGZ43" s="96"/>
      <c r="AHA43" s="96"/>
      <c r="AHB43" s="96"/>
      <c r="AHC43" s="96"/>
      <c r="AHD43" s="96"/>
      <c r="AHE43" s="96"/>
      <c r="AHF43" s="96"/>
      <c r="AHG43" s="96"/>
      <c r="AHH43" s="96"/>
      <c r="AHI43" s="96"/>
      <c r="AHJ43" s="96"/>
      <c r="AHK43" s="96"/>
      <c r="AHL43" s="96"/>
      <c r="AHM43" s="96"/>
      <c r="AHN43" s="96"/>
      <c r="AHO43" s="96"/>
      <c r="AHP43" s="96"/>
      <c r="AHQ43" s="96"/>
      <c r="AHR43" s="96"/>
      <c r="AHS43" s="96"/>
      <c r="AHT43" s="96"/>
      <c r="AHU43" s="96"/>
      <c r="AHV43" s="96"/>
      <c r="AHW43" s="96"/>
      <c r="AHX43" s="96"/>
      <c r="AHY43" s="96"/>
      <c r="AHZ43" s="96"/>
      <c r="AIA43" s="96"/>
      <c r="AIB43" s="96"/>
      <c r="AIC43" s="96"/>
      <c r="AID43" s="96"/>
      <c r="AIE43" s="96"/>
      <c r="AIF43" s="96"/>
      <c r="AIG43" s="96"/>
      <c r="AIH43" s="96"/>
      <c r="AII43" s="96"/>
      <c r="AIJ43" s="96"/>
      <c r="AIK43" s="96"/>
      <c r="AIL43" s="96"/>
      <c r="AIM43" s="96"/>
      <c r="AIN43" s="96"/>
      <c r="AIO43" s="96"/>
      <c r="AIP43" s="96"/>
      <c r="AIQ43" s="96"/>
      <c r="AIR43" s="96"/>
      <c r="AIS43" s="96"/>
      <c r="AIT43" s="96"/>
      <c r="AIU43" s="96"/>
      <c r="AIV43" s="96"/>
      <c r="AIW43" s="96"/>
      <c r="AIX43" s="96"/>
      <c r="AIY43" s="96"/>
      <c r="AIZ43" s="96"/>
      <c r="AJA43" s="96"/>
      <c r="AJB43" s="96"/>
      <c r="AJC43" s="96"/>
      <c r="AJD43" s="96"/>
      <c r="AJE43" s="96"/>
      <c r="AJF43" s="96"/>
      <c r="AJG43" s="96"/>
      <c r="AJH43" s="96"/>
      <c r="AJI43" s="96"/>
      <c r="AJJ43" s="96"/>
      <c r="AJK43" s="96"/>
      <c r="AJL43" s="96"/>
      <c r="AJM43" s="96"/>
      <c r="AJN43" s="96"/>
      <c r="AJO43" s="96"/>
      <c r="AJP43" s="96"/>
      <c r="AJQ43" s="96"/>
      <c r="AJR43" s="96"/>
      <c r="AJS43" s="96"/>
      <c r="AJT43" s="96"/>
      <c r="AJU43" s="96"/>
      <c r="AJV43" s="96"/>
      <c r="AJW43" s="96"/>
      <c r="AJX43" s="96"/>
      <c r="AJY43" s="96"/>
      <c r="AJZ43" s="96"/>
      <c r="AKA43" s="96"/>
      <c r="AKB43" s="96"/>
      <c r="AKC43" s="96"/>
      <c r="AKD43" s="96"/>
      <c r="AKE43" s="96"/>
      <c r="AKF43" s="96"/>
      <c r="AKG43" s="96"/>
      <c r="AKH43" s="96"/>
      <c r="AKI43" s="96"/>
      <c r="AKJ43" s="96"/>
      <c r="AKK43" s="96"/>
      <c r="AKL43" s="96"/>
      <c r="AKM43" s="96"/>
      <c r="AKN43" s="96"/>
      <c r="AKO43" s="96"/>
      <c r="AKP43" s="96"/>
      <c r="AKQ43" s="96"/>
      <c r="AKR43" s="96"/>
      <c r="AKS43" s="96"/>
      <c r="AKT43" s="96"/>
      <c r="AKU43" s="96"/>
      <c r="AKV43" s="96"/>
      <c r="AKW43" s="96"/>
      <c r="AKX43" s="96"/>
      <c r="AKY43" s="96"/>
      <c r="AKZ43" s="96"/>
      <c r="ALA43" s="96"/>
      <c r="ALB43" s="96"/>
      <c r="ALC43" s="96"/>
      <c r="ALD43" s="96"/>
      <c r="ALE43" s="96"/>
      <c r="ALF43" s="96"/>
      <c r="ALG43" s="96"/>
      <c r="ALH43" s="96"/>
      <c r="ALI43" s="96"/>
      <c r="ALJ43" s="96"/>
      <c r="ALK43" s="96"/>
      <c r="ALL43" s="96"/>
      <c r="ALM43" s="96"/>
      <c r="ALN43" s="96"/>
      <c r="ALO43" s="96"/>
      <c r="ALP43" s="96"/>
      <c r="ALQ43" s="96"/>
      <c r="ALR43" s="96"/>
      <c r="ALS43" s="96"/>
      <c r="ALT43" s="96"/>
      <c r="ALU43" s="96"/>
      <c r="ALV43" s="96"/>
      <c r="ALW43" s="96"/>
      <c r="ALX43" s="96"/>
      <c r="ALY43" s="96"/>
      <c r="ALZ43" s="96"/>
      <c r="AMA43" s="96"/>
      <c r="AMB43" s="96"/>
      <c r="AMC43" s="96"/>
      <c r="AMD43" s="96"/>
      <c r="AME43" s="96"/>
      <c r="AMF43" s="96"/>
      <c r="AMG43" s="96"/>
      <c r="AMH43" s="96"/>
      <c r="AMI43" s="96"/>
      <c r="AMJ43" s="96"/>
      <c r="AMK43" s="96"/>
      <c r="AML43" s="96"/>
    </row>
    <row r="44" spans="1:1026" s="127" customFormat="1" x14ac:dyDescent="0.25">
      <c r="A44" s="413" t="s">
        <v>3252</v>
      </c>
      <c r="B44" s="414"/>
      <c r="C44" s="113">
        <f>C37</f>
        <v>2250000</v>
      </c>
      <c r="D44" s="18"/>
      <c r="E44" s="18"/>
      <c r="F44" s="18"/>
      <c r="G44" s="90"/>
      <c r="H44" s="96"/>
      <c r="I44" s="96"/>
      <c r="J44" s="96"/>
      <c r="K44" s="96"/>
      <c r="L44" s="97"/>
      <c r="M44" s="97"/>
      <c r="N44" s="97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6"/>
      <c r="JL44" s="96"/>
      <c r="JM44" s="96"/>
      <c r="JN44" s="96"/>
      <c r="JO44" s="96"/>
      <c r="JP44" s="96"/>
      <c r="JQ44" s="96"/>
      <c r="JR44" s="96"/>
      <c r="JS44" s="96"/>
      <c r="JT44" s="96"/>
      <c r="JU44" s="96"/>
      <c r="JV44" s="96"/>
      <c r="JW44" s="96"/>
      <c r="JX44" s="96"/>
      <c r="JY44" s="96"/>
      <c r="JZ44" s="96"/>
      <c r="KA44" s="96"/>
      <c r="KB44" s="96"/>
      <c r="KC44" s="96"/>
      <c r="KD44" s="96"/>
      <c r="KE44" s="96"/>
      <c r="KF44" s="96"/>
      <c r="KG44" s="96"/>
      <c r="KH44" s="96"/>
      <c r="KI44" s="96"/>
      <c r="KJ44" s="96"/>
      <c r="KK44" s="96"/>
      <c r="KL44" s="96"/>
      <c r="KM44" s="96"/>
      <c r="KN44" s="96"/>
      <c r="KO44" s="96"/>
      <c r="KP44" s="96"/>
      <c r="KQ44" s="96"/>
      <c r="KR44" s="96"/>
      <c r="KS44" s="96"/>
      <c r="KT44" s="96"/>
      <c r="KU44" s="96"/>
      <c r="KV44" s="96"/>
      <c r="KW44" s="96"/>
      <c r="KX44" s="96"/>
      <c r="KY44" s="96"/>
      <c r="KZ44" s="96"/>
      <c r="LA44" s="96"/>
      <c r="LB44" s="96"/>
      <c r="LC44" s="96"/>
      <c r="LD44" s="96"/>
      <c r="LE44" s="96"/>
      <c r="LF44" s="96"/>
      <c r="LG44" s="96"/>
      <c r="LH44" s="96"/>
      <c r="LI44" s="96"/>
      <c r="LJ44" s="96"/>
      <c r="LK44" s="96"/>
      <c r="LL44" s="96"/>
      <c r="LM44" s="96"/>
      <c r="LN44" s="96"/>
      <c r="LO44" s="96"/>
      <c r="LP44" s="96"/>
      <c r="LQ44" s="96"/>
      <c r="LR44" s="96"/>
      <c r="LS44" s="96"/>
      <c r="LT44" s="96"/>
      <c r="LU44" s="96"/>
      <c r="LV44" s="96"/>
      <c r="LW44" s="96"/>
      <c r="LX44" s="96"/>
      <c r="LY44" s="96"/>
      <c r="LZ44" s="96"/>
      <c r="MA44" s="96"/>
      <c r="MB44" s="96"/>
      <c r="MC44" s="96"/>
      <c r="MD44" s="96"/>
      <c r="ME44" s="96"/>
      <c r="MF44" s="96"/>
      <c r="MG44" s="96"/>
      <c r="MH44" s="96"/>
      <c r="MI44" s="96"/>
      <c r="MJ44" s="96"/>
      <c r="MK44" s="96"/>
      <c r="ML44" s="96"/>
      <c r="MM44" s="96"/>
      <c r="MN44" s="96"/>
      <c r="MO44" s="96"/>
      <c r="MP44" s="96"/>
      <c r="MQ44" s="96"/>
      <c r="MR44" s="96"/>
      <c r="MS44" s="96"/>
      <c r="MT44" s="96"/>
      <c r="MU44" s="96"/>
      <c r="MV44" s="96"/>
      <c r="MW44" s="96"/>
      <c r="MX44" s="96"/>
      <c r="MY44" s="96"/>
      <c r="MZ44" s="96"/>
      <c r="NA44" s="96"/>
      <c r="NB44" s="96"/>
      <c r="NC44" s="96"/>
      <c r="ND44" s="96"/>
      <c r="NE44" s="96"/>
      <c r="NF44" s="96"/>
      <c r="NG44" s="96"/>
      <c r="NH44" s="96"/>
      <c r="NI44" s="96"/>
      <c r="NJ44" s="96"/>
      <c r="NK44" s="96"/>
      <c r="NL44" s="96"/>
      <c r="NM44" s="96"/>
      <c r="NN44" s="96"/>
      <c r="NO44" s="96"/>
      <c r="NP44" s="96"/>
      <c r="NQ44" s="96"/>
      <c r="NR44" s="96"/>
      <c r="NS44" s="96"/>
      <c r="NT44" s="96"/>
      <c r="NU44" s="96"/>
      <c r="NV44" s="96"/>
      <c r="NW44" s="96"/>
      <c r="NX44" s="96"/>
      <c r="NY44" s="96"/>
      <c r="NZ44" s="96"/>
      <c r="OA44" s="96"/>
      <c r="OB44" s="96"/>
      <c r="OC44" s="96"/>
      <c r="OD44" s="96"/>
      <c r="OE44" s="96"/>
      <c r="OF44" s="96"/>
      <c r="OG44" s="96"/>
      <c r="OH44" s="96"/>
      <c r="OI44" s="96"/>
      <c r="OJ44" s="96"/>
      <c r="OK44" s="96"/>
      <c r="OL44" s="96"/>
      <c r="OM44" s="96"/>
      <c r="ON44" s="96"/>
      <c r="OO44" s="96"/>
      <c r="OP44" s="96"/>
      <c r="OQ44" s="96"/>
      <c r="OR44" s="96"/>
      <c r="OS44" s="96"/>
      <c r="OT44" s="96"/>
      <c r="OU44" s="96"/>
      <c r="OV44" s="96"/>
      <c r="OW44" s="96"/>
      <c r="OX44" s="96"/>
      <c r="OY44" s="96"/>
      <c r="OZ44" s="96"/>
      <c r="PA44" s="96"/>
      <c r="PB44" s="96"/>
      <c r="PC44" s="96"/>
      <c r="PD44" s="96"/>
      <c r="PE44" s="96"/>
      <c r="PF44" s="96"/>
      <c r="PG44" s="96"/>
      <c r="PH44" s="96"/>
      <c r="PI44" s="96"/>
      <c r="PJ44" s="96"/>
      <c r="PK44" s="96"/>
      <c r="PL44" s="96"/>
      <c r="PM44" s="96"/>
      <c r="PN44" s="96"/>
      <c r="PO44" s="96"/>
      <c r="PP44" s="96"/>
      <c r="PQ44" s="96"/>
      <c r="PR44" s="96"/>
      <c r="PS44" s="96"/>
      <c r="PT44" s="96"/>
      <c r="PU44" s="96"/>
      <c r="PV44" s="96"/>
      <c r="PW44" s="96"/>
      <c r="PX44" s="96"/>
      <c r="PY44" s="96"/>
      <c r="PZ44" s="96"/>
      <c r="QA44" s="96"/>
      <c r="QB44" s="96"/>
      <c r="QC44" s="96"/>
      <c r="QD44" s="96"/>
      <c r="QE44" s="96"/>
      <c r="QF44" s="96"/>
      <c r="QG44" s="96"/>
      <c r="QH44" s="96"/>
      <c r="QI44" s="96"/>
      <c r="QJ44" s="96"/>
      <c r="QK44" s="96"/>
      <c r="QL44" s="96"/>
      <c r="QM44" s="96"/>
      <c r="QN44" s="96"/>
      <c r="QO44" s="96"/>
      <c r="QP44" s="96"/>
      <c r="QQ44" s="96"/>
      <c r="QR44" s="96"/>
      <c r="QS44" s="96"/>
      <c r="QT44" s="96"/>
      <c r="QU44" s="96"/>
      <c r="QV44" s="96"/>
      <c r="QW44" s="96"/>
      <c r="QX44" s="96"/>
      <c r="QY44" s="96"/>
      <c r="QZ44" s="96"/>
      <c r="RA44" s="96"/>
      <c r="RB44" s="96"/>
      <c r="RC44" s="96"/>
      <c r="RD44" s="96"/>
      <c r="RE44" s="96"/>
      <c r="RF44" s="96"/>
      <c r="RG44" s="96"/>
      <c r="RH44" s="96"/>
      <c r="RI44" s="96"/>
      <c r="RJ44" s="96"/>
      <c r="RK44" s="96"/>
      <c r="RL44" s="96"/>
      <c r="RM44" s="96"/>
      <c r="RN44" s="96"/>
      <c r="RO44" s="96"/>
      <c r="RP44" s="96"/>
      <c r="RQ44" s="96"/>
      <c r="RR44" s="96"/>
      <c r="RS44" s="96"/>
      <c r="RT44" s="96"/>
      <c r="RU44" s="96"/>
      <c r="RV44" s="96"/>
      <c r="RW44" s="96"/>
      <c r="RX44" s="96"/>
      <c r="RY44" s="96"/>
      <c r="RZ44" s="96"/>
      <c r="SA44" s="96"/>
      <c r="SB44" s="96"/>
      <c r="SC44" s="96"/>
      <c r="SD44" s="96"/>
      <c r="SE44" s="96"/>
      <c r="SF44" s="96"/>
      <c r="SG44" s="96"/>
      <c r="SH44" s="96"/>
      <c r="SI44" s="96"/>
      <c r="SJ44" s="96"/>
      <c r="SK44" s="96"/>
      <c r="SL44" s="96"/>
      <c r="SM44" s="96"/>
      <c r="SN44" s="96"/>
      <c r="SO44" s="96"/>
      <c r="SP44" s="96"/>
      <c r="SQ44" s="96"/>
      <c r="SR44" s="96"/>
      <c r="SS44" s="96"/>
      <c r="ST44" s="96"/>
      <c r="SU44" s="96"/>
      <c r="SV44" s="96"/>
      <c r="SW44" s="96"/>
      <c r="SX44" s="96"/>
      <c r="SY44" s="96"/>
      <c r="SZ44" s="96"/>
      <c r="TA44" s="96"/>
      <c r="TB44" s="96"/>
      <c r="TC44" s="96"/>
      <c r="TD44" s="96"/>
      <c r="TE44" s="96"/>
      <c r="TF44" s="96"/>
      <c r="TG44" s="96"/>
      <c r="TH44" s="96"/>
      <c r="TI44" s="96"/>
      <c r="TJ44" s="96"/>
      <c r="TK44" s="96"/>
      <c r="TL44" s="96"/>
      <c r="TM44" s="96"/>
      <c r="TN44" s="96"/>
      <c r="TO44" s="96"/>
      <c r="TP44" s="96"/>
      <c r="TQ44" s="96"/>
      <c r="TR44" s="96"/>
      <c r="TS44" s="96"/>
      <c r="TT44" s="96"/>
      <c r="TU44" s="96"/>
      <c r="TV44" s="96"/>
      <c r="TW44" s="96"/>
      <c r="TX44" s="96"/>
      <c r="TY44" s="96"/>
      <c r="TZ44" s="96"/>
      <c r="UA44" s="96"/>
      <c r="UB44" s="96"/>
      <c r="UC44" s="96"/>
      <c r="UD44" s="96"/>
      <c r="UE44" s="96"/>
      <c r="UF44" s="96"/>
      <c r="UG44" s="96"/>
      <c r="UH44" s="96"/>
      <c r="UI44" s="96"/>
      <c r="UJ44" s="96"/>
      <c r="UK44" s="96"/>
      <c r="UL44" s="96"/>
      <c r="UM44" s="96"/>
      <c r="UN44" s="96"/>
      <c r="UO44" s="96"/>
      <c r="UP44" s="96"/>
      <c r="UQ44" s="96"/>
      <c r="UR44" s="96"/>
      <c r="US44" s="96"/>
      <c r="UT44" s="96"/>
      <c r="UU44" s="96"/>
      <c r="UV44" s="96"/>
      <c r="UW44" s="96"/>
      <c r="UX44" s="96"/>
      <c r="UY44" s="96"/>
      <c r="UZ44" s="96"/>
      <c r="VA44" s="96"/>
      <c r="VB44" s="96"/>
      <c r="VC44" s="96"/>
      <c r="VD44" s="96"/>
      <c r="VE44" s="96"/>
      <c r="VF44" s="96"/>
      <c r="VG44" s="96"/>
      <c r="VH44" s="96"/>
      <c r="VI44" s="96"/>
      <c r="VJ44" s="96"/>
      <c r="VK44" s="96"/>
      <c r="VL44" s="96"/>
      <c r="VM44" s="96"/>
      <c r="VN44" s="96"/>
      <c r="VO44" s="96"/>
      <c r="VP44" s="96"/>
      <c r="VQ44" s="96"/>
      <c r="VR44" s="96"/>
      <c r="VS44" s="96"/>
      <c r="VT44" s="96"/>
      <c r="VU44" s="96"/>
      <c r="VV44" s="96"/>
      <c r="VW44" s="96"/>
      <c r="VX44" s="96"/>
      <c r="VY44" s="96"/>
      <c r="VZ44" s="96"/>
      <c r="WA44" s="96"/>
      <c r="WB44" s="96"/>
      <c r="WC44" s="96"/>
      <c r="WD44" s="96"/>
      <c r="WE44" s="96"/>
      <c r="WF44" s="96"/>
      <c r="WG44" s="96"/>
      <c r="WH44" s="96"/>
      <c r="WI44" s="96"/>
      <c r="WJ44" s="96"/>
      <c r="WK44" s="96"/>
      <c r="WL44" s="96"/>
      <c r="WM44" s="96"/>
      <c r="WN44" s="96"/>
      <c r="WO44" s="96"/>
      <c r="WP44" s="96"/>
      <c r="WQ44" s="96"/>
      <c r="WR44" s="96"/>
      <c r="WS44" s="96"/>
      <c r="WT44" s="96"/>
      <c r="WU44" s="96"/>
      <c r="WV44" s="96"/>
      <c r="WW44" s="96"/>
      <c r="WX44" s="96"/>
      <c r="WY44" s="96"/>
      <c r="WZ44" s="96"/>
      <c r="XA44" s="96"/>
      <c r="XB44" s="96"/>
      <c r="XC44" s="96"/>
      <c r="XD44" s="96"/>
      <c r="XE44" s="96"/>
      <c r="XF44" s="96"/>
      <c r="XG44" s="96"/>
      <c r="XH44" s="96"/>
      <c r="XI44" s="96"/>
      <c r="XJ44" s="96"/>
      <c r="XK44" s="96"/>
      <c r="XL44" s="96"/>
      <c r="XM44" s="96"/>
      <c r="XN44" s="96"/>
      <c r="XO44" s="96"/>
      <c r="XP44" s="96"/>
      <c r="XQ44" s="96"/>
      <c r="XR44" s="96"/>
      <c r="XS44" s="96"/>
      <c r="XT44" s="96"/>
      <c r="XU44" s="96"/>
      <c r="XV44" s="96"/>
      <c r="XW44" s="96"/>
      <c r="XX44" s="96"/>
      <c r="XY44" s="96"/>
      <c r="XZ44" s="96"/>
      <c r="YA44" s="96"/>
      <c r="YB44" s="96"/>
      <c r="YC44" s="96"/>
      <c r="YD44" s="96"/>
      <c r="YE44" s="96"/>
      <c r="YF44" s="96"/>
      <c r="YG44" s="96"/>
      <c r="YH44" s="96"/>
      <c r="YI44" s="96"/>
      <c r="YJ44" s="96"/>
      <c r="YK44" s="96"/>
      <c r="YL44" s="96"/>
      <c r="YM44" s="96"/>
      <c r="YN44" s="96"/>
      <c r="YO44" s="96"/>
      <c r="YP44" s="96"/>
      <c r="YQ44" s="96"/>
      <c r="YR44" s="96"/>
      <c r="YS44" s="96"/>
      <c r="YT44" s="96"/>
      <c r="YU44" s="96"/>
      <c r="YV44" s="96"/>
      <c r="YW44" s="96"/>
      <c r="YX44" s="96"/>
      <c r="YY44" s="96"/>
      <c r="YZ44" s="96"/>
      <c r="ZA44" s="96"/>
      <c r="ZB44" s="96"/>
      <c r="ZC44" s="96"/>
      <c r="ZD44" s="96"/>
      <c r="ZE44" s="96"/>
      <c r="ZF44" s="96"/>
      <c r="ZG44" s="96"/>
      <c r="ZH44" s="96"/>
      <c r="ZI44" s="96"/>
      <c r="ZJ44" s="96"/>
      <c r="ZK44" s="96"/>
      <c r="ZL44" s="96"/>
      <c r="ZM44" s="96"/>
      <c r="ZN44" s="96"/>
      <c r="ZO44" s="96"/>
      <c r="ZP44" s="96"/>
      <c r="ZQ44" s="96"/>
      <c r="ZR44" s="96"/>
      <c r="ZS44" s="96"/>
      <c r="ZT44" s="96"/>
      <c r="ZU44" s="96"/>
      <c r="ZV44" s="96"/>
      <c r="ZW44" s="96"/>
      <c r="ZX44" s="96"/>
      <c r="ZY44" s="96"/>
      <c r="ZZ44" s="96"/>
      <c r="AAA44" s="96"/>
      <c r="AAB44" s="96"/>
      <c r="AAC44" s="96"/>
      <c r="AAD44" s="96"/>
      <c r="AAE44" s="96"/>
      <c r="AAF44" s="96"/>
      <c r="AAG44" s="96"/>
      <c r="AAH44" s="96"/>
      <c r="AAI44" s="96"/>
      <c r="AAJ44" s="96"/>
      <c r="AAK44" s="96"/>
      <c r="AAL44" s="96"/>
      <c r="AAM44" s="96"/>
      <c r="AAN44" s="96"/>
      <c r="AAO44" s="96"/>
      <c r="AAP44" s="96"/>
      <c r="AAQ44" s="96"/>
      <c r="AAR44" s="96"/>
      <c r="AAS44" s="96"/>
      <c r="AAT44" s="96"/>
      <c r="AAU44" s="96"/>
      <c r="AAV44" s="96"/>
      <c r="AAW44" s="96"/>
      <c r="AAX44" s="96"/>
      <c r="AAY44" s="96"/>
      <c r="AAZ44" s="96"/>
      <c r="ABA44" s="96"/>
      <c r="ABB44" s="96"/>
      <c r="ABC44" s="96"/>
      <c r="ABD44" s="96"/>
      <c r="ABE44" s="96"/>
      <c r="ABF44" s="96"/>
      <c r="ABG44" s="96"/>
      <c r="ABH44" s="96"/>
      <c r="ABI44" s="96"/>
      <c r="ABJ44" s="96"/>
      <c r="ABK44" s="96"/>
      <c r="ABL44" s="96"/>
      <c r="ABM44" s="96"/>
      <c r="ABN44" s="96"/>
      <c r="ABO44" s="96"/>
      <c r="ABP44" s="96"/>
      <c r="ABQ44" s="96"/>
      <c r="ABR44" s="96"/>
      <c r="ABS44" s="96"/>
      <c r="ABT44" s="96"/>
      <c r="ABU44" s="96"/>
      <c r="ABV44" s="96"/>
      <c r="ABW44" s="96"/>
      <c r="ABX44" s="96"/>
      <c r="ABY44" s="96"/>
      <c r="ABZ44" s="96"/>
      <c r="ACA44" s="96"/>
      <c r="ACB44" s="96"/>
      <c r="ACC44" s="96"/>
      <c r="ACD44" s="96"/>
      <c r="ACE44" s="96"/>
      <c r="ACF44" s="96"/>
      <c r="ACG44" s="96"/>
      <c r="ACH44" s="96"/>
      <c r="ACI44" s="96"/>
      <c r="ACJ44" s="96"/>
      <c r="ACK44" s="96"/>
      <c r="ACL44" s="96"/>
      <c r="ACM44" s="96"/>
      <c r="ACN44" s="96"/>
      <c r="ACO44" s="96"/>
      <c r="ACP44" s="96"/>
      <c r="ACQ44" s="96"/>
      <c r="ACR44" s="96"/>
      <c r="ACS44" s="96"/>
      <c r="ACT44" s="96"/>
      <c r="ACU44" s="96"/>
      <c r="ACV44" s="96"/>
      <c r="ACW44" s="96"/>
      <c r="ACX44" s="96"/>
      <c r="ACY44" s="96"/>
      <c r="ACZ44" s="96"/>
      <c r="ADA44" s="96"/>
      <c r="ADB44" s="96"/>
      <c r="ADC44" s="96"/>
      <c r="ADD44" s="96"/>
      <c r="ADE44" s="96"/>
      <c r="ADF44" s="96"/>
      <c r="ADG44" s="96"/>
      <c r="ADH44" s="96"/>
      <c r="ADI44" s="96"/>
      <c r="ADJ44" s="96"/>
      <c r="ADK44" s="96"/>
      <c r="ADL44" s="96"/>
      <c r="ADM44" s="96"/>
      <c r="ADN44" s="96"/>
      <c r="ADO44" s="96"/>
      <c r="ADP44" s="96"/>
      <c r="ADQ44" s="96"/>
      <c r="ADR44" s="96"/>
      <c r="ADS44" s="96"/>
      <c r="ADT44" s="96"/>
      <c r="ADU44" s="96"/>
      <c r="ADV44" s="96"/>
      <c r="ADW44" s="96"/>
      <c r="ADX44" s="96"/>
      <c r="ADY44" s="96"/>
      <c r="ADZ44" s="96"/>
      <c r="AEA44" s="96"/>
      <c r="AEB44" s="96"/>
      <c r="AEC44" s="96"/>
      <c r="AED44" s="96"/>
      <c r="AEE44" s="96"/>
      <c r="AEF44" s="96"/>
      <c r="AEG44" s="96"/>
      <c r="AEH44" s="96"/>
      <c r="AEI44" s="96"/>
      <c r="AEJ44" s="96"/>
      <c r="AEK44" s="96"/>
      <c r="AEL44" s="96"/>
      <c r="AEM44" s="96"/>
      <c r="AEN44" s="96"/>
      <c r="AEO44" s="96"/>
      <c r="AEP44" s="96"/>
      <c r="AEQ44" s="96"/>
      <c r="AER44" s="96"/>
      <c r="AES44" s="96"/>
      <c r="AET44" s="96"/>
      <c r="AEU44" s="96"/>
      <c r="AEV44" s="96"/>
      <c r="AEW44" s="96"/>
      <c r="AEX44" s="96"/>
      <c r="AEY44" s="96"/>
      <c r="AEZ44" s="96"/>
      <c r="AFA44" s="96"/>
      <c r="AFB44" s="96"/>
      <c r="AFC44" s="96"/>
      <c r="AFD44" s="96"/>
      <c r="AFE44" s="96"/>
      <c r="AFF44" s="96"/>
      <c r="AFG44" s="96"/>
      <c r="AFH44" s="96"/>
      <c r="AFI44" s="96"/>
      <c r="AFJ44" s="96"/>
      <c r="AFK44" s="96"/>
      <c r="AFL44" s="96"/>
      <c r="AFM44" s="96"/>
      <c r="AFN44" s="96"/>
      <c r="AFO44" s="96"/>
      <c r="AFP44" s="96"/>
      <c r="AFQ44" s="96"/>
      <c r="AFR44" s="96"/>
      <c r="AFS44" s="96"/>
      <c r="AFT44" s="96"/>
      <c r="AFU44" s="96"/>
      <c r="AFV44" s="96"/>
      <c r="AFW44" s="96"/>
      <c r="AFX44" s="96"/>
      <c r="AFY44" s="96"/>
      <c r="AFZ44" s="96"/>
      <c r="AGA44" s="96"/>
      <c r="AGB44" s="96"/>
      <c r="AGC44" s="96"/>
      <c r="AGD44" s="96"/>
      <c r="AGE44" s="96"/>
      <c r="AGF44" s="96"/>
      <c r="AGG44" s="96"/>
      <c r="AGH44" s="96"/>
      <c r="AGI44" s="96"/>
      <c r="AGJ44" s="96"/>
      <c r="AGK44" s="96"/>
      <c r="AGL44" s="96"/>
      <c r="AGM44" s="96"/>
      <c r="AGN44" s="96"/>
      <c r="AGO44" s="96"/>
      <c r="AGP44" s="96"/>
      <c r="AGQ44" s="96"/>
      <c r="AGR44" s="96"/>
      <c r="AGS44" s="96"/>
      <c r="AGT44" s="96"/>
      <c r="AGU44" s="96"/>
      <c r="AGV44" s="96"/>
      <c r="AGW44" s="96"/>
      <c r="AGX44" s="96"/>
      <c r="AGY44" s="96"/>
      <c r="AGZ44" s="96"/>
      <c r="AHA44" s="96"/>
      <c r="AHB44" s="96"/>
      <c r="AHC44" s="96"/>
      <c r="AHD44" s="96"/>
      <c r="AHE44" s="96"/>
      <c r="AHF44" s="96"/>
      <c r="AHG44" s="96"/>
      <c r="AHH44" s="96"/>
      <c r="AHI44" s="96"/>
      <c r="AHJ44" s="96"/>
      <c r="AHK44" s="96"/>
      <c r="AHL44" s="96"/>
      <c r="AHM44" s="96"/>
      <c r="AHN44" s="96"/>
      <c r="AHO44" s="96"/>
      <c r="AHP44" s="96"/>
      <c r="AHQ44" s="96"/>
      <c r="AHR44" s="96"/>
      <c r="AHS44" s="96"/>
      <c r="AHT44" s="96"/>
      <c r="AHU44" s="96"/>
      <c r="AHV44" s="96"/>
      <c r="AHW44" s="96"/>
      <c r="AHX44" s="96"/>
      <c r="AHY44" s="96"/>
      <c r="AHZ44" s="96"/>
      <c r="AIA44" s="96"/>
      <c r="AIB44" s="96"/>
      <c r="AIC44" s="96"/>
      <c r="AID44" s="96"/>
      <c r="AIE44" s="96"/>
      <c r="AIF44" s="96"/>
      <c r="AIG44" s="96"/>
      <c r="AIH44" s="96"/>
      <c r="AII44" s="96"/>
      <c r="AIJ44" s="96"/>
      <c r="AIK44" s="96"/>
      <c r="AIL44" s="96"/>
      <c r="AIM44" s="96"/>
      <c r="AIN44" s="96"/>
      <c r="AIO44" s="96"/>
      <c r="AIP44" s="96"/>
      <c r="AIQ44" s="96"/>
      <c r="AIR44" s="96"/>
      <c r="AIS44" s="96"/>
      <c r="AIT44" s="96"/>
      <c r="AIU44" s="96"/>
      <c r="AIV44" s="96"/>
      <c r="AIW44" s="96"/>
      <c r="AIX44" s="96"/>
      <c r="AIY44" s="96"/>
      <c r="AIZ44" s="96"/>
      <c r="AJA44" s="96"/>
      <c r="AJB44" s="96"/>
      <c r="AJC44" s="96"/>
      <c r="AJD44" s="96"/>
      <c r="AJE44" s="96"/>
      <c r="AJF44" s="96"/>
      <c r="AJG44" s="96"/>
      <c r="AJH44" s="96"/>
      <c r="AJI44" s="96"/>
      <c r="AJJ44" s="96"/>
      <c r="AJK44" s="96"/>
      <c r="AJL44" s="96"/>
      <c r="AJM44" s="96"/>
      <c r="AJN44" s="96"/>
      <c r="AJO44" s="96"/>
      <c r="AJP44" s="96"/>
      <c r="AJQ44" s="96"/>
      <c r="AJR44" s="96"/>
      <c r="AJS44" s="96"/>
      <c r="AJT44" s="96"/>
      <c r="AJU44" s="96"/>
      <c r="AJV44" s="96"/>
      <c r="AJW44" s="96"/>
      <c r="AJX44" s="96"/>
      <c r="AJY44" s="96"/>
      <c r="AJZ44" s="96"/>
      <c r="AKA44" s="96"/>
      <c r="AKB44" s="96"/>
      <c r="AKC44" s="96"/>
      <c r="AKD44" s="96"/>
      <c r="AKE44" s="96"/>
      <c r="AKF44" s="96"/>
      <c r="AKG44" s="96"/>
      <c r="AKH44" s="96"/>
      <c r="AKI44" s="96"/>
      <c r="AKJ44" s="96"/>
      <c r="AKK44" s="96"/>
      <c r="AKL44" s="96"/>
      <c r="AKM44" s="96"/>
      <c r="AKN44" s="96"/>
      <c r="AKO44" s="96"/>
      <c r="AKP44" s="96"/>
      <c r="AKQ44" s="96"/>
      <c r="AKR44" s="96"/>
      <c r="AKS44" s="96"/>
      <c r="AKT44" s="96"/>
      <c r="AKU44" s="96"/>
      <c r="AKV44" s="96"/>
      <c r="AKW44" s="96"/>
      <c r="AKX44" s="96"/>
      <c r="AKY44" s="96"/>
      <c r="AKZ44" s="96"/>
      <c r="ALA44" s="96"/>
      <c r="ALB44" s="96"/>
      <c r="ALC44" s="96"/>
      <c r="ALD44" s="96"/>
      <c r="ALE44" s="96"/>
      <c r="ALF44" s="96"/>
      <c r="ALG44" s="96"/>
      <c r="ALH44" s="96"/>
      <c r="ALI44" s="96"/>
      <c r="ALJ44" s="96"/>
      <c r="ALK44" s="96"/>
      <c r="ALL44" s="96"/>
      <c r="ALM44" s="96"/>
      <c r="ALN44" s="96"/>
      <c r="ALO44" s="96"/>
      <c r="ALP44" s="96"/>
      <c r="ALQ44" s="96"/>
      <c r="ALR44" s="96"/>
      <c r="ALS44" s="96"/>
      <c r="ALT44" s="96"/>
      <c r="ALU44" s="96"/>
      <c r="ALV44" s="96"/>
      <c r="ALW44" s="96"/>
      <c r="ALX44" s="96"/>
      <c r="ALY44" s="96"/>
      <c r="ALZ44" s="96"/>
      <c r="AMA44" s="96"/>
      <c r="AMB44" s="96"/>
      <c r="AMC44" s="96"/>
      <c r="AMD44" s="96"/>
      <c r="AME44" s="96"/>
      <c r="AMF44" s="96"/>
      <c r="AMG44" s="96"/>
      <c r="AMH44" s="96"/>
      <c r="AMI44" s="96"/>
      <c r="AMJ44" s="96"/>
      <c r="AMK44" s="96"/>
      <c r="AML44" s="96"/>
    </row>
    <row r="45" spans="1:1026" x14ac:dyDescent="0.25">
      <c r="A45" s="413" t="s">
        <v>3253</v>
      </c>
      <c r="B45" s="414"/>
      <c r="C45" s="113">
        <f>C40</f>
        <v>2250000</v>
      </c>
      <c r="D45" s="18"/>
      <c r="E45" s="18"/>
      <c r="F45" s="18"/>
      <c r="G45" s="90"/>
    </row>
    <row r="46" spans="1:1026" s="103" customFormat="1" x14ac:dyDescent="0.25">
      <c r="A46" s="413" t="s">
        <v>3254</v>
      </c>
      <c r="B46" s="414"/>
      <c r="C46" s="113">
        <f>C43</f>
        <v>2250000</v>
      </c>
      <c r="D46" s="114"/>
      <c r="E46" s="114"/>
      <c r="F46" s="114"/>
      <c r="G46" s="115"/>
      <c r="L46" s="105"/>
      <c r="M46" s="105"/>
      <c r="N46" s="105"/>
    </row>
    <row r="47" spans="1:1026" x14ac:dyDescent="0.25">
      <c r="A47" s="263"/>
      <c r="B47" s="263"/>
      <c r="C47" s="266"/>
      <c r="D47" s="103"/>
      <c r="E47" s="103"/>
      <c r="F47" s="103"/>
    </row>
    <row r="48" spans="1:1026" s="96" customFormat="1" ht="13.5" thickBot="1" x14ac:dyDescent="0.25">
      <c r="A48" s="115"/>
      <c r="B48" s="115"/>
      <c r="C48" s="116"/>
      <c r="D48" s="90"/>
      <c r="E48" s="90"/>
    </row>
    <row r="49" spans="1:10" s="96" customFormat="1" ht="15.75" customHeight="1" thickBot="1" x14ac:dyDescent="0.25">
      <c r="A49" s="403" t="s">
        <v>3246</v>
      </c>
      <c r="B49" s="404"/>
      <c r="C49" s="117">
        <f>MAX(C44-$C$29,0)</f>
        <v>2250000</v>
      </c>
      <c r="D49" s="90"/>
      <c r="E49" s="90"/>
    </row>
    <row r="50" spans="1:10" s="96" customFormat="1" ht="15.75" customHeight="1" thickBot="1" x14ac:dyDescent="0.25">
      <c r="A50" s="403" t="s">
        <v>3247</v>
      </c>
      <c r="B50" s="404"/>
      <c r="C50" s="117">
        <f>MAX(C45-$C$29,0)</f>
        <v>2250000</v>
      </c>
      <c r="D50" s="90"/>
      <c r="E50" s="90"/>
    </row>
    <row r="51" spans="1:10" s="96" customFormat="1" ht="15.75" customHeight="1" thickBot="1" x14ac:dyDescent="0.25">
      <c r="A51" s="403" t="s">
        <v>3248</v>
      </c>
      <c r="B51" s="404"/>
      <c r="C51" s="117">
        <f>MAX(C46-$C$29,0)</f>
        <v>2250000</v>
      </c>
      <c r="D51" s="90"/>
      <c r="E51" s="90"/>
    </row>
    <row r="52" spans="1:10" s="96" customFormat="1" ht="13.5" thickBot="1" x14ac:dyDescent="0.25">
      <c r="A52" s="115"/>
      <c r="B52" s="115"/>
      <c r="C52" s="116"/>
      <c r="D52" s="90"/>
      <c r="E52" s="90"/>
    </row>
    <row r="53" spans="1:10" s="136" customFormat="1" ht="15.75" thickBot="1" x14ac:dyDescent="0.25">
      <c r="A53" s="132" t="s">
        <v>3184</v>
      </c>
      <c r="B53" s="132"/>
      <c r="C53" s="133" t="s">
        <v>3195</v>
      </c>
      <c r="D53" s="134" t="s">
        <v>3196</v>
      </c>
      <c r="E53" s="134" t="s">
        <v>3197</v>
      </c>
      <c r="F53" s="134" t="s">
        <v>3227</v>
      </c>
    </row>
    <row r="54" spans="1:10" s="136" customFormat="1" ht="12.75" x14ac:dyDescent="0.25">
      <c r="A54" s="369" t="s">
        <v>3168</v>
      </c>
      <c r="B54" s="370"/>
      <c r="C54" s="137">
        <f>'1. Feuille saisie factures'!K3</f>
        <v>0</v>
      </c>
      <c r="D54" s="137">
        <f>'1. Feuille saisie factures'!K4</f>
        <v>0</v>
      </c>
      <c r="E54" s="137">
        <f>'1. Feuille saisie factures'!K5</f>
        <v>0</v>
      </c>
      <c r="F54" s="137">
        <f>C54+D54+E54</f>
        <v>0</v>
      </c>
    </row>
    <row r="55" spans="1:10" s="136" customFormat="1" ht="12.75" x14ac:dyDescent="0.25">
      <c r="A55" s="369" t="s">
        <v>3166</v>
      </c>
      <c r="B55" s="370"/>
      <c r="C55" s="138">
        <f>'1. Feuille saisie factures'!L3</f>
        <v>0</v>
      </c>
      <c r="D55" s="138">
        <f>'1. Feuille saisie factures'!L4</f>
        <v>0</v>
      </c>
      <c r="E55" s="138">
        <f>'1. Feuille saisie factures'!L5</f>
        <v>0</v>
      </c>
      <c r="F55" s="138">
        <f>C55+D55+E55</f>
        <v>0</v>
      </c>
    </row>
    <row r="56" spans="1:10" s="136" customFormat="1" ht="12.75" x14ac:dyDescent="0.25">
      <c r="A56" s="369" t="s">
        <v>3173</v>
      </c>
      <c r="B56" s="371"/>
      <c r="C56" s="137">
        <f>'1. Feuille saisie factures'!M3</f>
        <v>0</v>
      </c>
      <c r="D56" s="137">
        <f>'1. Feuille saisie factures'!M4</f>
        <v>0</v>
      </c>
      <c r="E56" s="137">
        <f>'1. Feuille saisie factures'!M5</f>
        <v>0</v>
      </c>
      <c r="F56" s="137">
        <f>C56+D56+E56</f>
        <v>0</v>
      </c>
    </row>
    <row r="57" spans="1:10" s="136" customFormat="1" ht="12.75" x14ac:dyDescent="0.25">
      <c r="A57" s="369" t="s">
        <v>3174</v>
      </c>
      <c r="B57" s="371"/>
      <c r="C57" s="138">
        <f>'1. Feuille saisie factures'!N3</f>
        <v>0</v>
      </c>
      <c r="D57" s="138">
        <f>'1. Feuille saisie factures'!N4</f>
        <v>0</v>
      </c>
      <c r="E57" s="138">
        <f>'1. Feuille saisie factures'!N5</f>
        <v>0</v>
      </c>
      <c r="F57" s="138">
        <f>C57+D57+E57</f>
        <v>0</v>
      </c>
    </row>
    <row r="58" spans="1:10" s="136" customFormat="1" ht="12.75" x14ac:dyDescent="0.25">
      <c r="A58" s="372" t="s">
        <v>3165</v>
      </c>
      <c r="B58" s="373"/>
      <c r="C58" s="194">
        <f>SUM(C54:C57)</f>
        <v>0</v>
      </c>
      <c r="D58" s="194">
        <f>SUM(D54:D57)</f>
        <v>0</v>
      </c>
      <c r="E58" s="194">
        <f>SUM(E54:E57)</f>
        <v>0</v>
      </c>
      <c r="F58" s="194">
        <f>C58+D58+E58</f>
        <v>0</v>
      </c>
    </row>
    <row r="59" spans="1:10" s="136" customFormat="1" ht="14.25" x14ac:dyDescent="0.2">
      <c r="A59" s="139"/>
      <c r="B59" s="139"/>
      <c r="C59" s="135"/>
      <c r="D59" s="139"/>
      <c r="E59" s="135"/>
      <c r="F59" s="135"/>
    </row>
    <row r="60" spans="1:10" s="136" customFormat="1" ht="13.5" thickBot="1" x14ac:dyDescent="0.25">
      <c r="A60" s="93"/>
      <c r="B60" s="93"/>
      <c r="C60" s="93"/>
      <c r="D60" s="93"/>
      <c r="E60" s="135"/>
      <c r="F60" s="135"/>
    </row>
    <row r="61" spans="1:10" s="136" customFormat="1" ht="13.5" thickBot="1" x14ac:dyDescent="0.25">
      <c r="A61" s="215"/>
      <c r="B61" s="252" t="str">
        <f>'1. Feuille saisie factures'!F29</f>
        <v>NON ELIGIBLE</v>
      </c>
      <c r="C61" s="133" t="s">
        <v>3195</v>
      </c>
      <c r="D61" s="134" t="s">
        <v>3196</v>
      </c>
      <c r="E61" s="134" t="s">
        <v>3197</v>
      </c>
      <c r="F61" s="134" t="s">
        <v>3227</v>
      </c>
    </row>
    <row r="62" spans="1:10" s="136" customFormat="1" ht="12.75" x14ac:dyDescent="0.25">
      <c r="A62" s="258" t="s">
        <v>3189</v>
      </c>
      <c r="B62" s="251"/>
      <c r="C62" s="275"/>
      <c r="D62" s="275"/>
      <c r="E62" s="275"/>
      <c r="F62" s="248" t="str">
        <f>IF(OR(ISBLANK(C62),ISBLANK(D62),ISBLANK(E62)),"-",C62+D62+E62)</f>
        <v>-</v>
      </c>
      <c r="H62" s="216"/>
    </row>
    <row r="63" spans="1:10" s="136" customFormat="1" ht="27.75" customHeight="1" x14ac:dyDescent="0.25">
      <c r="A63" s="258" t="s">
        <v>3190</v>
      </c>
      <c r="B63" s="275"/>
      <c r="C63" s="248">
        <f>IF($B$61="2ème semestre 2023",$B$63/6,$B$63/12)</f>
        <v>0</v>
      </c>
      <c r="D63" s="248">
        <f>IF($B$61="2ème semestre 2023",$B$63/6,$B$63/12)</f>
        <v>0</v>
      </c>
      <c r="E63" s="248">
        <f>IF($B$61="2ème semestre 2023",$B$63/6,$B$63/12)</f>
        <v>0</v>
      </c>
      <c r="F63" s="248">
        <f>IF($B$61="2ème semestre 2023",$B$63/2,$B$63/4)</f>
        <v>0</v>
      </c>
    </row>
    <row r="64" spans="1:10" s="96" customFormat="1" ht="12.75" x14ac:dyDescent="0.2">
      <c r="A64" s="374" t="s">
        <v>3185</v>
      </c>
      <c r="B64" s="376"/>
      <c r="C64" s="249">
        <f>IF(ISBLANK(C62),0,C58/C62)</f>
        <v>0</v>
      </c>
      <c r="D64" s="249">
        <f>IF(ISBLANK(D62),0,D58/D62)</f>
        <v>0</v>
      </c>
      <c r="E64" s="249">
        <f>IF(ISBLANK(E62),0,E58/E62)</f>
        <v>0</v>
      </c>
      <c r="F64" s="249">
        <f>IF(F62="-",0,IF(ISBLANK(F62),0,(C58+D58+E58)/F62))</f>
        <v>0</v>
      </c>
      <c r="G64" s="108"/>
      <c r="H64" s="102"/>
      <c r="I64" s="102"/>
      <c r="J64" s="97"/>
    </row>
    <row r="65" spans="1:14" s="96" customFormat="1" ht="12.75" x14ac:dyDescent="0.2">
      <c r="A65" s="375"/>
      <c r="B65" s="376"/>
      <c r="C65" s="249">
        <f>IF(C63=0,0,C58/C63)</f>
        <v>0</v>
      </c>
      <c r="D65" s="249">
        <f>IF(D63=0,0,D58/D63)</f>
        <v>0</v>
      </c>
      <c r="E65" s="249">
        <f>IF(E63=0,0,E58/E63)</f>
        <v>0</v>
      </c>
      <c r="F65" s="249">
        <f>IF(F63=0,0,(C58+D58+E58)/F63)</f>
        <v>0</v>
      </c>
      <c r="G65" s="108"/>
      <c r="H65" s="102"/>
      <c r="I65" s="102"/>
      <c r="J65" s="97"/>
    </row>
    <row r="66" spans="1:14" s="96" customFormat="1" ht="22.5" customHeight="1" x14ac:dyDescent="0.25">
      <c r="A66" s="217"/>
      <c r="B66" s="217"/>
      <c r="C66" s="402" t="str">
        <f>IF(OR(C65&gt;=3%,C64&gt;=3%,D64&gt;=3%,F64&gt;=3%,D65&gt;=3%,F65&gt;3%,E64&gt;3%,E65&gt;3%),"Critère vérifié, vous pouvez continuer à remplir le document","NON ELIGIBLE, NE PAS DEPOSER DE DEMANDE D'AIDE")</f>
        <v>NON ELIGIBLE, NE PAS DEPOSER DE DEMANDE D'AIDE</v>
      </c>
      <c r="D66" s="402"/>
      <c r="E66" s="402"/>
      <c r="F66" s="402"/>
      <c r="G66" s="107"/>
      <c r="H66" s="107"/>
      <c r="I66" s="107"/>
      <c r="J66" s="97"/>
    </row>
    <row r="67" spans="1:14" s="96" customFormat="1" ht="14.25" x14ac:dyDescent="0.2">
      <c r="A67" s="217"/>
      <c r="B67" s="217"/>
      <c r="C67" s="250">
        <f>IF(OR(C64&gt;=3%,C65&gt;=3%,F64&gt;=3%,F65&gt;=3%),1,0)</f>
        <v>0</v>
      </c>
      <c r="D67" s="250">
        <f>IF(OR(D64&gt;=3%,D65&gt;=3%,F64&gt;=3%,F65&gt;=3%),1,0)</f>
        <v>0</v>
      </c>
      <c r="E67" s="250">
        <f>IF(OR(E64&gt;=3%,E65&gt;=3%,F64&gt;=3%,F65&gt;=3%),1,0)</f>
        <v>0</v>
      </c>
      <c r="F67" s="116"/>
      <c r="G67" s="107"/>
      <c r="H67" s="107"/>
      <c r="I67" s="107"/>
      <c r="J67" s="97"/>
    </row>
    <row r="68" spans="1:14" s="96" customFormat="1" ht="12.75" x14ac:dyDescent="0.2">
      <c r="A68" s="217"/>
      <c r="B68" s="217"/>
      <c r="C68" s="93"/>
      <c r="D68" s="93"/>
      <c r="E68" s="93"/>
      <c r="F68" s="116"/>
      <c r="G68" s="107"/>
      <c r="H68" s="107"/>
      <c r="I68" s="107"/>
      <c r="J68" s="97"/>
    </row>
    <row r="69" spans="1:14" s="96" customFormat="1" ht="12.75" x14ac:dyDescent="0.2">
      <c r="A69" s="90"/>
      <c r="B69" s="90"/>
      <c r="C69" s="116"/>
      <c r="D69" s="116"/>
      <c r="F69" s="116"/>
      <c r="G69" s="107"/>
      <c r="H69" s="107"/>
      <c r="I69" s="107"/>
      <c r="J69" s="97"/>
    </row>
    <row r="70" spans="1:14" s="96" customFormat="1" x14ac:dyDescent="0.2">
      <c r="A70" s="120"/>
      <c r="B70" s="120"/>
      <c r="C70" s="296" t="s">
        <v>16</v>
      </c>
      <c r="D70" s="296" t="s">
        <v>3201</v>
      </c>
      <c r="E70" s="296" t="s">
        <v>3202</v>
      </c>
      <c r="F70" s="116"/>
      <c r="J70" s="97"/>
    </row>
    <row r="71" spans="1:14" x14ac:dyDescent="0.25">
      <c r="A71" s="377" t="s">
        <v>3113</v>
      </c>
      <c r="B71" s="378"/>
      <c r="C71" s="297">
        <f>IF(ISBLANK('2. Fiche calcul EBE Association'!C33),0,'2. Fiche calcul EBE Association'!C33)</f>
        <v>0</v>
      </c>
      <c r="D71" s="297">
        <f>IF(ISBLANK('2. Fiche calcul EBE Association'!D33),0,'2. Fiche calcul EBE Association'!D33)</f>
        <v>0</v>
      </c>
      <c r="E71" s="297">
        <f>IF(ISBLANK('2. Fiche calcul EBE Association'!E33),0,'2. Fiche calcul EBE Association'!E33)</f>
        <v>0</v>
      </c>
      <c r="F71" s="116"/>
      <c r="J71" s="97"/>
      <c r="K71" s="97"/>
    </row>
    <row r="72" spans="1:14" x14ac:dyDescent="0.25">
      <c r="A72" s="379" t="s">
        <v>3155</v>
      </c>
      <c r="B72" s="378"/>
      <c r="C72" s="297">
        <f>IF(ISBLANK('2. Fiche calcul EBE Association'!Q33),0,'2. Fiche calcul EBE Association'!Q33)</f>
        <v>0</v>
      </c>
      <c r="D72" s="297">
        <f>IF(ISBLANK('2. Fiche calcul EBE Association'!R33),0,'2. Fiche calcul EBE Association'!R33)</f>
        <v>0</v>
      </c>
      <c r="E72" s="297">
        <f>IF(ISBLANK('2. Fiche calcul EBE Association'!S33),0,'2. Fiche calcul EBE Association'!S33)</f>
        <v>0</v>
      </c>
      <c r="F72" s="119"/>
      <c r="J72" s="97"/>
      <c r="K72" s="97"/>
    </row>
    <row r="73" spans="1:14" x14ac:dyDescent="0.25">
      <c r="A73" s="379" t="s">
        <v>3156</v>
      </c>
      <c r="B73" s="378"/>
      <c r="C73" s="297">
        <f>IF(ISBLANK('2. Fiche calcul EBE Association'!P33),0,'2. Fiche calcul EBE Association'!P33)</f>
        <v>0</v>
      </c>
      <c r="D73" s="297">
        <f>IF(ISBLANK('2. Fiche calcul EBE Association'!P33),0,'2. Fiche calcul EBE Association'!P33)</f>
        <v>0</v>
      </c>
      <c r="E73" s="297">
        <f>IF(ISBLANK('2. Fiche calcul EBE Association'!P33),0,'2. Fiche calcul EBE Association'!P33)</f>
        <v>0</v>
      </c>
      <c r="F73" s="119"/>
      <c r="J73" s="97"/>
      <c r="K73" s="97"/>
    </row>
    <row r="74" spans="1:14" ht="25.5" x14ac:dyDescent="0.25">
      <c r="A74" s="377" t="s">
        <v>3157</v>
      </c>
      <c r="B74" s="378"/>
      <c r="C74" s="298" t="str">
        <f>IF(OR(C66="NON ELIGIBLE, NE PAS DEPOSER DE DEMANDE D'AIDE",AND(C71&gt;=0,C72=0,C73=0),AND(C71&gt;=0,C71&gt;=C72,C71&gt;=C73)),"NON ELIGIBLE, NE PAS DEPOSER DE DEMANDE D'AIDE",IF(C71&gt;=0,(C71-ABS((MAX(C72,C73))))/ABS(MAX(C72,C73)),"ELIGIBLE, continuez le remplissage de la fiche"))</f>
        <v>NON ELIGIBLE, NE PAS DEPOSER DE DEMANDE D'AIDE</v>
      </c>
      <c r="D74" s="298" t="str">
        <f>IF(OR(C66="NON ELIGIBLE, NE PAS DEPOSER DE DEMANDE D'AIDE",AND(D71&gt;=0,D72=0,D73=0),AND(D71&gt;=0,D71&gt;=D72,D71&gt;=D73)),"NON ELIGIBLE, NE PAS DEPOSER DE DEMANDE D'AIDE",IF(D71&gt;=0,(D71-ABS((MAX(D72,D73))))/ABS(MAX(D72,D73)),"ELIGIBLE, continuez le remplissage de la fiche"))</f>
        <v>NON ELIGIBLE, NE PAS DEPOSER DE DEMANDE D'AIDE</v>
      </c>
      <c r="E74" s="298" t="str">
        <f>IF(OR(C66="NON ELIGIBLE, NE PAS DEPOSER DE DEMANDE D'AIDE",AND(E71&gt;=0,E72=0,E73=0),AND(E71&gt;=0,E71&gt;=E72,E71&gt;=E73)),"NON ELIGIBLE, NE PAS DEPOSER DE DEMANDE D'AIDE",IF(E71&gt;=0,(E71-ABS((MAX(E72,E73))))/ABS(MAX(E72,E73)),"ELIGIBLE, continuez le remplissage de la fiche"))</f>
        <v>NON ELIGIBLE, NE PAS DEPOSER DE DEMANDE D'AIDE</v>
      </c>
      <c r="F74" s="90"/>
      <c r="J74" s="97"/>
      <c r="K74" s="97"/>
    </row>
    <row r="75" spans="1:14" ht="25.5" x14ac:dyDescent="0.25">
      <c r="A75" s="120"/>
      <c r="B75" s="120"/>
      <c r="C75" s="299" t="str">
        <f>IF(C74="ELIGIBLE, continuez le remplissage de la fiche","-",IF(C74&gt;0,"NON ELIGIBLE, ne pas continuer le remplissage","ELIGIBLE, continuez le remplissage de la fiche"))</f>
        <v>NON ELIGIBLE, ne pas continuer le remplissage</v>
      </c>
      <c r="D75" s="299" t="str">
        <f t="shared" ref="D75" si="0">IF(D74="ELIGIBLE, continuez le remplissage de la fiche","-",IF(D74&gt;0,"NON ELIGIBLE, ne pas continuer le remplissage","ELIGIBLE, continuez le remplissage de la fiche"))</f>
        <v>NON ELIGIBLE, ne pas continuer le remplissage</v>
      </c>
      <c r="E75" s="299" t="str">
        <f>IF(E74="ELIGIBLE, continuez le remplissage de la fiche","-",IF(E74&gt;0,"NON ELIGIBLE, ne pas continuer le remplissage","ELIGIBLE, continuez le remplissage de la fiche"))</f>
        <v>NON ELIGIBLE, ne pas continuer le remplissage</v>
      </c>
      <c r="F75" s="90"/>
      <c r="G75" s="97"/>
      <c r="H75" s="97"/>
      <c r="I75" s="97"/>
      <c r="J75" s="97"/>
      <c r="K75" s="97"/>
      <c r="N75" s="96"/>
    </row>
    <row r="76" spans="1:14" x14ac:dyDescent="0.25">
      <c r="A76" s="120"/>
      <c r="B76" s="120"/>
      <c r="C76" s="300">
        <f>IF(OR(C74="ELIGIBLE, continuez le remplissage de la fiche",C75="ELIGIBLE, continuez le remplissage de la fiche"),1,0)</f>
        <v>0</v>
      </c>
      <c r="D76" s="300">
        <f>IF(OR(D74="ELIGIBLE, continuez le remplissage de la fiche",D75="ELIGIBLE, continuez le remplissage de la fiche"),1,0)</f>
        <v>0</v>
      </c>
      <c r="E76" s="300">
        <f>IF(OR(E74="ELIGIBLE, continuez le remplissage de la fiche",E75="ELIGIBLE, continuez le remplissage de la fiche"),1,0)</f>
        <v>0</v>
      </c>
      <c r="F76" s="123"/>
      <c r="G76" s="97"/>
      <c r="H76" s="97"/>
      <c r="I76" s="97"/>
      <c r="J76" s="97"/>
      <c r="K76" s="97"/>
      <c r="N76" s="96"/>
    </row>
    <row r="77" spans="1:14" x14ac:dyDescent="0.25">
      <c r="A77" s="121"/>
      <c r="B77" s="121"/>
      <c r="C77" s="301"/>
      <c r="D77" s="301"/>
      <c r="E77" s="301"/>
      <c r="F77" s="123"/>
      <c r="G77" s="97"/>
      <c r="H77" s="97"/>
      <c r="I77" s="97"/>
      <c r="J77" s="97"/>
      <c r="K77" s="97"/>
      <c r="N77" s="96"/>
    </row>
    <row r="78" spans="1:14" ht="15.75" thickBot="1" x14ac:dyDescent="0.3">
      <c r="A78" s="121"/>
      <c r="B78" s="121"/>
      <c r="C78" s="301"/>
      <c r="D78" s="302"/>
      <c r="E78" s="303"/>
      <c r="F78" s="123"/>
      <c r="G78" s="97"/>
      <c r="H78" s="97"/>
      <c r="I78" s="97"/>
      <c r="J78" s="97"/>
      <c r="K78" s="97"/>
      <c r="N78" s="96"/>
    </row>
    <row r="79" spans="1:14" ht="15.75" thickBot="1" x14ac:dyDescent="0.3">
      <c r="A79" s="389" t="s">
        <v>3068</v>
      </c>
      <c r="B79" s="390"/>
      <c r="C79" s="133" t="s">
        <v>3195</v>
      </c>
      <c r="D79" s="134" t="s">
        <v>3196</v>
      </c>
      <c r="E79" s="134" t="s">
        <v>3197</v>
      </c>
      <c r="F79" s="123"/>
      <c r="K79" s="97"/>
      <c r="N79" s="96"/>
    </row>
    <row r="80" spans="1:14" x14ac:dyDescent="0.25">
      <c r="A80" s="381" t="s">
        <v>3175</v>
      </c>
      <c r="B80" s="382"/>
      <c r="C80" s="297">
        <f>'1. Feuille saisie factures'!L6</f>
        <v>0</v>
      </c>
      <c r="D80" s="304">
        <f>'1. Feuille saisie factures'!L8</f>
        <v>0</v>
      </c>
      <c r="E80" s="304">
        <f>'1. Feuille saisie factures'!L10</f>
        <v>0</v>
      </c>
      <c r="F80" s="90"/>
      <c r="G80" s="104"/>
      <c r="H80" s="104"/>
      <c r="I80" s="104"/>
    </row>
    <row r="81" spans="1:39" x14ac:dyDescent="0.25">
      <c r="A81" s="381" t="s">
        <v>3176</v>
      </c>
      <c r="B81" s="382"/>
      <c r="C81" s="297">
        <f>'1. Feuille saisie factures'!L7</f>
        <v>0</v>
      </c>
      <c r="D81" s="304">
        <f>'1. Feuille saisie factures'!L9</f>
        <v>0</v>
      </c>
      <c r="E81" s="304">
        <f>'1. Feuille saisie factures'!L11</f>
        <v>0</v>
      </c>
      <c r="F81" s="90"/>
      <c r="G81" s="104"/>
      <c r="H81" s="104"/>
      <c r="I81" s="104"/>
    </row>
    <row r="82" spans="1:39" x14ac:dyDescent="0.25">
      <c r="A82" s="377" t="s">
        <v>3177</v>
      </c>
      <c r="B82" s="382"/>
      <c r="C82" s="305">
        <f>IF((C81-300)*C80&gt;0,(C81-300)*C80,0)*C76*C67</f>
        <v>0</v>
      </c>
      <c r="D82" s="305">
        <f>IF((D81-300)*D80&gt;0,(D81-300)*D80,0)*D76*D67</f>
        <v>0</v>
      </c>
      <c r="E82" s="305">
        <f>IF((E81-300)*E80&gt;0,(E81-300)*E80,0)*E76*E67</f>
        <v>0</v>
      </c>
      <c r="F82" s="123"/>
    </row>
    <row r="83" spans="1:39" x14ac:dyDescent="0.25">
      <c r="A83" s="383" t="s">
        <v>3178</v>
      </c>
      <c r="B83" s="384"/>
      <c r="C83" s="396">
        <f>C82+D82+E82</f>
        <v>0</v>
      </c>
      <c r="D83" s="397"/>
      <c r="E83" s="398"/>
      <c r="F83" s="118"/>
    </row>
    <row r="84" spans="1:39" ht="15" customHeight="1" x14ac:dyDescent="0.25">
      <c r="A84" s="385" t="s">
        <v>3186</v>
      </c>
      <c r="B84" s="386"/>
      <c r="C84" s="399" t="str">
        <f>IF(AND(C66="Critère vérifié, vous pouvez continuer à remplir le document",C83&gt;0),"AIDE ELIGIBLE","NON ELIGIBLE, NE PAS DEPOSER DE DEMANDE D'AIDE")</f>
        <v>NON ELIGIBLE, NE PAS DEPOSER DE DEMANDE D'AIDE</v>
      </c>
      <c r="D84" s="400"/>
      <c r="E84" s="401"/>
      <c r="F84" s="90"/>
    </row>
    <row r="85" spans="1:39" ht="15.75" thickBot="1" x14ac:dyDescent="0.3">
      <c r="A85" s="124"/>
      <c r="B85" s="124"/>
      <c r="C85" s="306"/>
      <c r="D85" s="306"/>
      <c r="E85" s="303"/>
      <c r="F85" s="90"/>
    </row>
    <row r="86" spans="1:39" ht="15.75" thickBot="1" x14ac:dyDescent="0.3">
      <c r="A86" s="387" t="s">
        <v>3069</v>
      </c>
      <c r="B86" s="388"/>
      <c r="C86" s="133" t="s">
        <v>3195</v>
      </c>
      <c r="D86" s="134" t="s">
        <v>3196</v>
      </c>
      <c r="E86" s="134" t="s">
        <v>3197</v>
      </c>
      <c r="F86" s="90"/>
    </row>
    <row r="87" spans="1:39" x14ac:dyDescent="0.25">
      <c r="A87" s="387" t="s">
        <v>3105</v>
      </c>
      <c r="B87" s="388"/>
      <c r="C87" s="307">
        <f>IF(C84="AIDE ELIGIBLE",50%*C82,)</f>
        <v>0</v>
      </c>
      <c r="D87" s="307">
        <f>IF(C84="AIDE ELIGIBLE",50%*D82,)</f>
        <v>0</v>
      </c>
      <c r="E87" s="307">
        <f>IF(C84="AIDE ELIGIBLE",50%*E82,)</f>
        <v>0</v>
      </c>
      <c r="F87" s="90"/>
    </row>
    <row r="88" spans="1:39" x14ac:dyDescent="0.25">
      <c r="A88" s="125"/>
      <c r="B88" s="125"/>
      <c r="C88" s="308"/>
      <c r="D88" s="308"/>
      <c r="E88" s="301"/>
      <c r="F88" s="90"/>
    </row>
    <row r="89" spans="1:39" x14ac:dyDescent="0.25">
      <c r="A89" s="122" t="s">
        <v>3070</v>
      </c>
      <c r="B89" s="122"/>
      <c r="C89" s="301"/>
      <c r="D89" s="301"/>
      <c r="E89" s="301"/>
      <c r="F89" s="90"/>
    </row>
    <row r="90" spans="1:39" x14ac:dyDescent="0.25">
      <c r="A90" s="393" t="s">
        <v>3071</v>
      </c>
      <c r="B90" s="394"/>
      <c r="C90" s="309">
        <f>MIN(IF(C84="NON ELIGIBLE, NE PAS DEPOSER DE DEMANDE D'AIDE",,IF(OR(C72&gt;0,C73&gt;0),'2. Fiche calcul EBE Association'!C35-C71,MIN(ABS(C71),C87))),C87)</f>
        <v>0</v>
      </c>
      <c r="D90" s="309">
        <f>MIN(IF(C84="NON ELIGIBLE, NE PAS DEPOSER DE DEMANDE D'AIDE",,IF(OR(D72&gt;0,D73&gt;0),'2. Fiche calcul EBE Association'!D35-D71,MIN(ABS(D71),D87))),D87)</f>
        <v>0</v>
      </c>
      <c r="E90" s="309">
        <f>MIN(IF(C84="NON ELIGIBLE, NE PAS DEPOSER DE DEMANDE D'AIDE",,IF(OR(E72&gt;0,E73&gt;0),'2. Fiche calcul EBE Association'!E35-E71,MIN(ABS(E71),E87))),E87)</f>
        <v>0</v>
      </c>
      <c r="F90" s="90"/>
      <c r="G90" s="109"/>
      <c r="H90" s="109"/>
      <c r="I90" s="109"/>
      <c r="J90" s="109"/>
      <c r="K90" s="109"/>
      <c r="L90" s="110"/>
      <c r="M90" s="110"/>
      <c r="N90" s="110"/>
      <c r="O90" s="109"/>
      <c r="P90" s="109"/>
      <c r="Q90" s="380"/>
      <c r="R90" s="380"/>
      <c r="S90" s="380"/>
      <c r="T90" s="380"/>
      <c r="U90" s="380"/>
      <c r="V90" s="380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A91" s="116"/>
      <c r="B91" s="116"/>
      <c r="C91" s="308"/>
      <c r="D91" s="308"/>
      <c r="E91" s="301"/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x14ac:dyDescent="0.25">
      <c r="A92" s="387" t="s">
        <v>3072</v>
      </c>
      <c r="B92" s="388"/>
      <c r="C92" s="307">
        <f>IF(C84="NON ELIGIBLE, NE PAS DEPOSER DE DEMANDE D'AIDE",0,IF(C84="AIDE ELIGIBLE",IF(MIN(C49,C90)&lt;0,0,MIN(C49,C90))))</f>
        <v>0</v>
      </c>
      <c r="D92" s="307">
        <f>IF(C84="NON ELIGIBLE, NE PAS DEPOSER DE DEMANDE D'AIDE",0,IF(C84="AIDE ELIGIBLE",IF(MIN(C50,D90)&lt;0,0,MIN(C50,D90))))</f>
        <v>0</v>
      </c>
      <c r="E92" s="307">
        <f>IF(C84="NON ELIGIBLE, NE PAS DEPOSER DE DEMANDE D'AIDE",0,IF(C84="AIDE ELIGIBLE",IF(MIN(C51,E90)&lt;0,0,MIN(C51,E90))))</f>
        <v>0</v>
      </c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80"/>
      <c r="R92" s="380"/>
      <c r="S92" s="380"/>
      <c r="T92" s="380"/>
      <c r="U92" s="380"/>
      <c r="V92" s="380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ht="20.25" x14ac:dyDescent="0.25">
      <c r="A93" s="391" t="s">
        <v>3167</v>
      </c>
      <c r="B93" s="392"/>
      <c r="C93" s="310">
        <f>SUM(C92:E92)</f>
        <v>0</v>
      </c>
      <c r="D93" s="301"/>
      <c r="E93" s="301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x14ac:dyDescent="0.25">
      <c r="A94" s="90"/>
      <c r="B94" s="90"/>
      <c r="C94" s="126"/>
      <c r="D94" s="90"/>
      <c r="F94" s="109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x14ac:dyDescent="0.25">
      <c r="C95" s="111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80"/>
      <c r="R95" s="380"/>
      <c r="S95" s="380"/>
      <c r="T95" s="380"/>
      <c r="U95" s="380"/>
      <c r="V95" s="380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x14ac:dyDescent="0.25">
      <c r="C96" s="111"/>
      <c r="E96" s="109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x14ac:dyDescent="0.25">
      <c r="A97" s="90"/>
      <c r="B97" s="90"/>
      <c r="C97" s="90"/>
      <c r="D97" s="90"/>
      <c r="E97" s="264"/>
      <c r="F97" s="264"/>
      <c r="G97" s="264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380"/>
      <c r="R99" s="380"/>
      <c r="S99" s="380"/>
      <c r="T99" s="380"/>
      <c r="U99" s="380"/>
      <c r="V99" s="380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x14ac:dyDescent="0.25">
      <c r="A100" s="90"/>
      <c r="B100" s="90"/>
      <c r="C100" s="90"/>
      <c r="D100" s="90"/>
      <c r="E100" s="264"/>
      <c r="F100" s="264"/>
      <c r="G100" s="265"/>
      <c r="H100" s="110"/>
      <c r="I100" s="110"/>
      <c r="J100" s="110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x14ac:dyDescent="0.25">
      <c r="A103" s="90"/>
      <c r="B103" s="90"/>
      <c r="C103" s="264"/>
      <c r="D103" s="264"/>
      <c r="E103" s="264"/>
      <c r="F103" s="264"/>
      <c r="G103" s="90"/>
    </row>
    <row r="104" spans="1:39" x14ac:dyDescent="0.25">
      <c r="A104" s="264"/>
      <c r="B104" s="264"/>
      <c r="C104" s="264"/>
      <c r="D104" s="264"/>
      <c r="E104" s="264"/>
      <c r="F104" s="265"/>
      <c r="G104" s="90"/>
    </row>
    <row r="105" spans="1:39" x14ac:dyDescent="0.25">
      <c r="A105" s="264"/>
      <c r="B105" s="264"/>
      <c r="C105" s="264"/>
      <c r="D105" s="264"/>
      <c r="E105" s="264"/>
      <c r="F105" s="265"/>
      <c r="G105" s="90"/>
    </row>
    <row r="106" spans="1:39" x14ac:dyDescent="0.25">
      <c r="A106" s="264"/>
      <c r="B106" s="264"/>
      <c r="C106" s="264"/>
      <c r="D106" s="264"/>
      <c r="E106" s="265"/>
      <c r="F106" s="264"/>
      <c r="G106" s="90"/>
    </row>
    <row r="107" spans="1:39" x14ac:dyDescent="0.25">
      <c r="A107" s="264"/>
      <c r="B107" s="264"/>
      <c r="C107" s="264"/>
      <c r="D107" s="264"/>
      <c r="E107" s="265"/>
      <c r="F107" s="90"/>
      <c r="G107" s="90"/>
    </row>
    <row r="108" spans="1:39" x14ac:dyDescent="0.25">
      <c r="A108" s="264"/>
      <c r="B108" s="264"/>
      <c r="C108" s="264"/>
      <c r="D108" s="264"/>
      <c r="E108" s="264"/>
      <c r="F108" s="90"/>
      <c r="G108" s="90"/>
    </row>
    <row r="109" spans="1:39" x14ac:dyDescent="0.25">
      <c r="A109" s="264"/>
      <c r="B109" s="264"/>
      <c r="C109" s="264"/>
      <c r="D109" s="264"/>
      <c r="E109" s="90"/>
      <c r="F109" s="90"/>
      <c r="G109" s="90"/>
    </row>
    <row r="110" spans="1:39" x14ac:dyDescent="0.25">
      <c r="A110" s="264"/>
      <c r="B110" s="264"/>
      <c r="C110" s="264"/>
      <c r="D110" s="264"/>
      <c r="E110" s="90"/>
      <c r="F110" s="90"/>
      <c r="G110" s="90"/>
    </row>
    <row r="111" spans="1:39" x14ac:dyDescent="0.25">
      <c r="A111" s="264"/>
      <c r="B111" s="264"/>
      <c r="C111" s="264"/>
      <c r="D111" s="264"/>
      <c r="E111" s="90"/>
      <c r="F111" s="90"/>
      <c r="G111" s="90"/>
    </row>
    <row r="112" spans="1:39" x14ac:dyDescent="0.25">
      <c r="A112" s="264"/>
      <c r="B112" s="264"/>
      <c r="C112" s="264"/>
      <c r="D112" s="264"/>
      <c r="E112" s="90"/>
      <c r="F112" s="90"/>
      <c r="G112" s="90"/>
    </row>
    <row r="113" spans="1:7" x14ac:dyDescent="0.25">
      <c r="A113" s="264"/>
      <c r="B113" s="264"/>
      <c r="C113" s="264"/>
      <c r="D113" s="264"/>
      <c r="E113" s="90"/>
      <c r="F113" s="90"/>
      <c r="G113" s="90"/>
    </row>
    <row r="114" spans="1:7" x14ac:dyDescent="0.25">
      <c r="A114" s="264"/>
      <c r="B114" s="264"/>
      <c r="C114" s="264"/>
      <c r="D114" s="264"/>
      <c r="E114" s="90"/>
      <c r="F114" s="90"/>
      <c r="G114" s="90"/>
    </row>
    <row r="115" spans="1:7" x14ac:dyDescent="0.25">
      <c r="A115" s="264"/>
      <c r="B115" s="264"/>
      <c r="C115" s="264"/>
      <c r="D115" s="264"/>
      <c r="E115" s="90"/>
      <c r="F115" s="90"/>
      <c r="G115" s="90"/>
    </row>
    <row r="116" spans="1:7" x14ac:dyDescent="0.25">
      <c r="A116" s="90"/>
      <c r="B116" s="90"/>
      <c r="C116" s="90"/>
      <c r="D116" s="90"/>
      <c r="E116" s="90"/>
      <c r="F116" s="90"/>
      <c r="G116" s="90"/>
    </row>
    <row r="117" spans="1:7" x14ac:dyDescent="0.25">
      <c r="A117" s="90"/>
      <c r="B117" s="90"/>
      <c r="C117" s="90"/>
      <c r="D117" s="90"/>
      <c r="E117" s="90"/>
      <c r="F117" s="90"/>
      <c r="G117" s="90"/>
    </row>
    <row r="118" spans="1:7" x14ac:dyDescent="0.25">
      <c r="A118" s="90"/>
      <c r="B118" s="90"/>
      <c r="C118" s="90"/>
      <c r="D118" s="90"/>
      <c r="E118" s="90"/>
      <c r="F118" s="90"/>
      <c r="G118" s="90"/>
    </row>
    <row r="119" spans="1:7" x14ac:dyDescent="0.25">
      <c r="A119" s="90"/>
      <c r="B119" s="90"/>
      <c r="C119" s="90"/>
      <c r="D119" s="90"/>
      <c r="E119" s="90"/>
      <c r="F119" s="90"/>
      <c r="G119" s="90"/>
    </row>
    <row r="120" spans="1:7" x14ac:dyDescent="0.25">
      <c r="A120" s="90"/>
      <c r="B120" s="90"/>
      <c r="C120" s="90"/>
      <c r="D120" s="90"/>
      <c r="E120" s="90"/>
      <c r="F120" s="90"/>
      <c r="G120" s="90"/>
    </row>
  </sheetData>
  <sheetProtection algorithmName="SHA-512" hashValue="74EVe6mA5hsx3sy+TOiAc4WRFkU8VCjy0nCDgFB7BrCfKjJeg2VRs8S1MkDyVGqNwlAI9FoDiQ8MrfBRAtiMzA==" saltValue="XzjasBbwsqKUpbhV5gfARw==" spinCount="100000" sheet="1" objects="1" scenarios="1"/>
  <mergeCells count="68">
    <mergeCell ref="A45:B45"/>
    <mergeCell ref="A46:B46"/>
    <mergeCell ref="A17:B17"/>
    <mergeCell ref="A39:B39"/>
    <mergeCell ref="A40:B40"/>
    <mergeCell ref="A41:B41"/>
    <mergeCell ref="A42:B42"/>
    <mergeCell ref="A44:B44"/>
    <mergeCell ref="A43:B43"/>
    <mergeCell ref="A34:B34"/>
    <mergeCell ref="A35:B35"/>
    <mergeCell ref="A36:B36"/>
    <mergeCell ref="A37:B37"/>
    <mergeCell ref="A38:B38"/>
    <mergeCell ref="A29:B29"/>
    <mergeCell ref="A30:B30"/>
    <mergeCell ref="A33:B33"/>
    <mergeCell ref="A24:B24"/>
    <mergeCell ref="A25:B25"/>
    <mergeCell ref="A26:B26"/>
    <mergeCell ref="A27:B27"/>
    <mergeCell ref="A28:B28"/>
    <mergeCell ref="A49:B49"/>
    <mergeCell ref="A50:B50"/>
    <mergeCell ref="A51:B51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1:B31"/>
    <mergeCell ref="A32:B32"/>
    <mergeCell ref="Q99:V99"/>
    <mergeCell ref="C16:F16"/>
    <mergeCell ref="Q90:V90"/>
    <mergeCell ref="Q92:V92"/>
    <mergeCell ref="C83:E83"/>
    <mergeCell ref="C84:E84"/>
    <mergeCell ref="C66:F66"/>
    <mergeCell ref="A74:B74"/>
    <mergeCell ref="Q95:V95"/>
    <mergeCell ref="A80:B80"/>
    <mergeCell ref="A81:B81"/>
    <mergeCell ref="A82:B82"/>
    <mergeCell ref="A83:B83"/>
    <mergeCell ref="A84:B84"/>
    <mergeCell ref="A86:B86"/>
    <mergeCell ref="A87:B87"/>
    <mergeCell ref="A79:B79"/>
    <mergeCell ref="A93:B93"/>
    <mergeCell ref="A92:B92"/>
    <mergeCell ref="A90:B90"/>
    <mergeCell ref="A64:A65"/>
    <mergeCell ref="B64:B65"/>
    <mergeCell ref="A71:B71"/>
    <mergeCell ref="A72:B72"/>
    <mergeCell ref="A73:B73"/>
    <mergeCell ref="A54:B54"/>
    <mergeCell ref="A55:B55"/>
    <mergeCell ref="A56:B56"/>
    <mergeCell ref="A57:B57"/>
    <mergeCell ref="A58:B58"/>
  </mergeCells>
  <phoneticPr fontId="68" type="noConversion"/>
  <conditionalFormatting sqref="C58:C59">
    <cfRule type="expression" dxfId="79" priority="34">
      <formula>#REF!&lt;0</formula>
    </cfRule>
  </conditionalFormatting>
  <conditionalFormatting sqref="C54:E54">
    <cfRule type="expression" dxfId="78" priority="35">
      <formula>#REF!&lt;0</formula>
    </cfRule>
  </conditionalFormatting>
  <conditionalFormatting sqref="C54:E55">
    <cfRule type="expression" dxfId="77" priority="36">
      <formula>#REF!&lt;0</formula>
    </cfRule>
  </conditionalFormatting>
  <conditionalFormatting sqref="C56:E56">
    <cfRule type="expression" dxfId="76" priority="37">
      <formula>#REF!&lt;0</formula>
    </cfRule>
  </conditionalFormatting>
  <conditionalFormatting sqref="D58:E58">
    <cfRule type="expression" dxfId="75" priority="38">
      <formula>#REF!&lt;0</formula>
    </cfRule>
  </conditionalFormatting>
  <conditionalFormatting sqref="D58:E58">
    <cfRule type="expression" dxfId="74" priority="39">
      <formula>#REF!&lt;0</formula>
    </cfRule>
  </conditionalFormatting>
  <conditionalFormatting sqref="C57:E57">
    <cfRule type="expression" dxfId="73" priority="40">
      <formula>#REF!&lt;0</formula>
    </cfRule>
  </conditionalFormatting>
  <conditionalFormatting sqref="F54">
    <cfRule type="expression" dxfId="72" priority="9">
      <formula>#REF!&lt;0</formula>
    </cfRule>
  </conditionalFormatting>
  <conditionalFormatting sqref="F54:F55">
    <cfRule type="expression" dxfId="71" priority="10">
      <formula>#REF!&lt;0</formula>
    </cfRule>
  </conditionalFormatting>
  <conditionalFormatting sqref="F56">
    <cfRule type="expression" dxfId="70" priority="11">
      <formula>#REF!&lt;0</formula>
    </cfRule>
  </conditionalFormatting>
  <conditionalFormatting sqref="F58">
    <cfRule type="expression" dxfId="69" priority="12">
      <formula>#REF!&lt;0</formula>
    </cfRule>
  </conditionalFormatting>
  <conditionalFormatting sqref="F58">
    <cfRule type="expression" dxfId="68" priority="13">
      <formula>#REF!&lt;0</formula>
    </cfRule>
  </conditionalFormatting>
  <conditionalFormatting sqref="F57">
    <cfRule type="expression" dxfId="67" priority="14">
      <formula>#REF!&lt;0</formula>
    </cfRule>
  </conditionalFormatting>
  <conditionalFormatting sqref="A13:A14">
    <cfRule type="expression" dxfId="66" priority="7">
      <formula>#REF!&lt;0</formula>
    </cfRule>
  </conditionalFormatting>
  <conditionalFormatting sqref="B62">
    <cfRule type="expression" dxfId="65" priority="6">
      <formula>#REF!&lt;0</formula>
    </cfRule>
  </conditionalFormatting>
  <conditionalFormatting sqref="B64">
    <cfRule type="expression" dxfId="64" priority="5">
      <formula>#REF!&lt;0</formula>
    </cfRule>
  </conditionalFormatting>
  <conditionalFormatting sqref="C63:F63">
    <cfRule type="expression" dxfId="63" priority="4">
      <formula>#REF!&lt;0</formula>
    </cfRule>
  </conditionalFormatting>
  <conditionalFormatting sqref="F62">
    <cfRule type="expression" dxfId="62" priority="3">
      <formula>#REF!&lt;0</formula>
    </cfRule>
  </conditionalFormatting>
  <conditionalFormatting sqref="C65:F65">
    <cfRule type="expression" dxfId="61" priority="2">
      <formula>#REF!&lt;0</formula>
    </cfRule>
  </conditionalFormatting>
  <conditionalFormatting sqref="C64:F64">
    <cfRule type="expression" dxfId="6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L121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7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7" x14ac:dyDescent="0.25">
      <c r="A18" s="409" t="s">
        <v>3061</v>
      </c>
      <c r="B18" s="410"/>
      <c r="C18" s="257"/>
      <c r="D18" s="257"/>
      <c r="E18" s="257"/>
      <c r="F18" s="257"/>
    </row>
    <row r="19" spans="1:7" x14ac:dyDescent="0.25">
      <c r="A19" s="409" t="s">
        <v>3062</v>
      </c>
      <c r="B19" s="410"/>
      <c r="C19" s="257"/>
      <c r="D19" s="257"/>
      <c r="E19" s="257"/>
      <c r="F19" s="257"/>
    </row>
    <row r="20" spans="1:7" x14ac:dyDescent="0.25">
      <c r="A20" s="409" t="s">
        <v>3063</v>
      </c>
      <c r="B20" s="410"/>
      <c r="C20" s="257"/>
      <c r="D20" s="257"/>
      <c r="E20" s="257"/>
      <c r="F20" s="257"/>
    </row>
    <row r="21" spans="1:7" x14ac:dyDescent="0.25">
      <c r="A21" s="409" t="s">
        <v>3064</v>
      </c>
      <c r="B21" s="410"/>
      <c r="C21" s="257"/>
      <c r="D21" s="257"/>
      <c r="E21" s="257"/>
      <c r="F21" s="257"/>
    </row>
    <row r="22" spans="1:7" x14ac:dyDescent="0.25">
      <c r="A22" s="409" t="s">
        <v>3065</v>
      </c>
      <c r="B22" s="410"/>
      <c r="C22" s="257"/>
      <c r="D22" s="257"/>
      <c r="E22" s="257"/>
      <c r="F22" s="257"/>
    </row>
    <row r="23" spans="1:7" x14ac:dyDescent="0.25">
      <c r="A23" s="409" t="s">
        <v>3066</v>
      </c>
      <c r="B23" s="410"/>
      <c r="C23" s="257"/>
      <c r="D23" s="257"/>
      <c r="E23" s="257"/>
      <c r="F23" s="257"/>
    </row>
    <row r="24" spans="1:7" x14ac:dyDescent="0.25">
      <c r="A24" s="409" t="s">
        <v>3082</v>
      </c>
      <c r="B24" s="410"/>
      <c r="C24" s="257"/>
      <c r="D24" s="257"/>
      <c r="E24" s="257"/>
      <c r="F24" s="257"/>
    </row>
    <row r="25" spans="1:7" x14ac:dyDescent="0.25">
      <c r="A25" s="409" t="s">
        <v>3083</v>
      </c>
      <c r="B25" s="410"/>
      <c r="C25" s="257"/>
      <c r="D25" s="257"/>
      <c r="E25" s="257"/>
      <c r="F25" s="257"/>
    </row>
    <row r="26" spans="1:7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7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7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7" x14ac:dyDescent="0.25">
      <c r="A29" s="417" t="s">
        <v>3067</v>
      </c>
      <c r="B29" s="418"/>
      <c r="C29" s="257"/>
      <c r="D29" s="273"/>
      <c r="E29" s="273"/>
      <c r="F29" s="273"/>
      <c r="G29" s="90"/>
    </row>
    <row r="30" spans="1:7" x14ac:dyDescent="0.25">
      <c r="A30" s="423" t="s">
        <v>3187</v>
      </c>
      <c r="B30" s="424"/>
      <c r="C30" s="106"/>
      <c r="D30" s="274"/>
      <c r="E30" s="274"/>
      <c r="F30" s="274"/>
      <c r="G30" s="90"/>
    </row>
    <row r="31" spans="1:7" x14ac:dyDescent="0.25">
      <c r="A31" s="411" t="s">
        <v>3198</v>
      </c>
      <c r="B31" s="412"/>
      <c r="C31" s="178">
        <f>C93</f>
        <v>0</v>
      </c>
      <c r="D31" s="176"/>
      <c r="E31" s="177"/>
      <c r="F31" s="177"/>
      <c r="G31" s="90"/>
    </row>
    <row r="32" spans="1:7" x14ac:dyDescent="0.25">
      <c r="A32" s="411" t="s">
        <v>3199</v>
      </c>
      <c r="B32" s="412"/>
      <c r="C32" s="178">
        <f>D93</f>
        <v>0</v>
      </c>
      <c r="D32" s="176"/>
      <c r="E32" s="177"/>
      <c r="F32" s="177"/>
      <c r="G32" s="90"/>
    </row>
    <row r="33" spans="1:14" x14ac:dyDescent="0.25">
      <c r="A33" s="413" t="s">
        <v>3255</v>
      </c>
      <c r="B33" s="414"/>
      <c r="C33" s="112">
        <f>SUM(C18:C29)</f>
        <v>0</v>
      </c>
      <c r="D33" s="112">
        <f>SUM(D18:D28)</f>
        <v>0</v>
      </c>
      <c r="E33" s="112">
        <f>SUM(E18:E28)</f>
        <v>0</v>
      </c>
      <c r="F33" s="112">
        <f>SUM(F18:F28)</f>
        <v>0</v>
      </c>
      <c r="G33" s="90"/>
    </row>
    <row r="34" spans="1:14" x14ac:dyDescent="0.25">
      <c r="A34" s="413" t="s">
        <v>3256</v>
      </c>
      <c r="B34" s="414"/>
      <c r="C34" s="112">
        <f>SUM(C18:C29)+C31</f>
        <v>0</v>
      </c>
      <c r="D34" s="112">
        <f>SUM(D18:D28)</f>
        <v>0</v>
      </c>
      <c r="E34" s="112">
        <f>SUM(E18:E28)</f>
        <v>0</v>
      </c>
      <c r="F34" s="112">
        <f>SUM(F18:F28)</f>
        <v>0</v>
      </c>
      <c r="G34" s="90"/>
    </row>
    <row r="35" spans="1:14" x14ac:dyDescent="0.25">
      <c r="A35" s="413" t="s">
        <v>3257</v>
      </c>
      <c r="B35" s="414"/>
      <c r="C35" s="112">
        <f>SUM(C18:C29)+C32+C31</f>
        <v>0</v>
      </c>
      <c r="D35" s="112">
        <f>SUM(D18:D28)</f>
        <v>0</v>
      </c>
      <c r="E35" s="112">
        <f>SUM(E18:E28)</f>
        <v>0</v>
      </c>
      <c r="F35" s="112">
        <f>SUM(F18:F28)</f>
        <v>0</v>
      </c>
      <c r="G35" s="90"/>
    </row>
    <row r="36" spans="1:14" hidden="1" x14ac:dyDescent="0.25">
      <c r="A36" s="421" t="s">
        <v>3237</v>
      </c>
      <c r="B36" s="422"/>
      <c r="C36" s="192">
        <f>IF($C$11="Production agricole primaire",280000,IF($C$11="Pêche et Aquaculture",335000,2250000))</f>
        <v>2250000</v>
      </c>
      <c r="D36" s="192">
        <v>4000000</v>
      </c>
      <c r="E36" s="192">
        <v>50000000</v>
      </c>
      <c r="F36" s="192">
        <v>150000000</v>
      </c>
      <c r="G36" s="90"/>
    </row>
    <row r="37" spans="1:14" hidden="1" x14ac:dyDescent="0.25">
      <c r="A37" s="421" t="s">
        <v>3238</v>
      </c>
      <c r="B37" s="422"/>
      <c r="C37" s="193">
        <f>C36-C33</f>
        <v>2250000</v>
      </c>
      <c r="D37" s="193">
        <f>D36-D33-C33</f>
        <v>4000000</v>
      </c>
      <c r="E37" s="193">
        <f>E36-E33-D33-C33</f>
        <v>50000000</v>
      </c>
      <c r="F37" s="193">
        <f>F36-F33-E33-D33-C33</f>
        <v>150000000</v>
      </c>
      <c r="G37" s="90"/>
    </row>
    <row r="38" spans="1:14" hidden="1" x14ac:dyDescent="0.25">
      <c r="A38" s="421" t="s">
        <v>3239</v>
      </c>
      <c r="B38" s="422"/>
      <c r="C38" s="192">
        <f>MIN($C37:$F37)</f>
        <v>2250000</v>
      </c>
      <c r="D38" s="192">
        <f>MIN($D37:$F37)</f>
        <v>4000000</v>
      </c>
      <c r="E38" s="192">
        <f>MIN($E37:$F37)</f>
        <v>50000000</v>
      </c>
      <c r="F38" s="192">
        <f>MIN($F37:$F37)</f>
        <v>150000000</v>
      </c>
      <c r="G38" s="90"/>
    </row>
    <row r="39" spans="1:14" hidden="1" x14ac:dyDescent="0.25">
      <c r="A39" s="421" t="s">
        <v>3240</v>
      </c>
      <c r="B39" s="422"/>
      <c r="C39" s="192">
        <f>IF($C$11="Production agricole primaire",280000,IF($C$11="Pêche et Aquaculture",335000,2250000))</f>
        <v>2250000</v>
      </c>
      <c r="D39" s="192">
        <v>4000000</v>
      </c>
      <c r="E39" s="192">
        <v>50000000</v>
      </c>
      <c r="F39" s="192">
        <v>150000000</v>
      </c>
      <c r="G39" s="90"/>
    </row>
    <row r="40" spans="1:14" hidden="1" x14ac:dyDescent="0.25">
      <c r="A40" s="421" t="s">
        <v>3241</v>
      </c>
      <c r="B40" s="422"/>
      <c r="C40" s="193">
        <f>C39-C34</f>
        <v>2250000</v>
      </c>
      <c r="D40" s="193">
        <f>D39-D34-C34</f>
        <v>4000000</v>
      </c>
      <c r="E40" s="193">
        <f>E39-E34-D34-C34</f>
        <v>50000000</v>
      </c>
      <c r="F40" s="193">
        <f>F39-F34-E34-D34-C34</f>
        <v>150000000</v>
      </c>
      <c r="G40" s="90"/>
    </row>
    <row r="41" spans="1:14" hidden="1" x14ac:dyDescent="0.25">
      <c r="A41" s="421" t="s">
        <v>3242</v>
      </c>
      <c r="B41" s="422"/>
      <c r="C41" s="192">
        <f>MIN($C40:$F40)</f>
        <v>2250000</v>
      </c>
      <c r="D41" s="192">
        <f>MIN($D40:$F40)</f>
        <v>4000000</v>
      </c>
      <c r="E41" s="192">
        <f>MIN($E40:$F40)</f>
        <v>50000000</v>
      </c>
      <c r="F41" s="192">
        <f>MIN($F40:$F40)</f>
        <v>150000000</v>
      </c>
      <c r="G41" s="90"/>
    </row>
    <row r="42" spans="1:14" hidden="1" x14ac:dyDescent="0.25">
      <c r="A42" s="421" t="s">
        <v>3243</v>
      </c>
      <c r="B42" s="422"/>
      <c r="C42" s="192">
        <f>IF($C$11="Production agricole primaire",280000,IF($C$11="Pêche et Aquaculture",335000,2250000))</f>
        <v>2250000</v>
      </c>
      <c r="D42" s="192">
        <v>4000000</v>
      </c>
      <c r="E42" s="192">
        <v>50000000</v>
      </c>
      <c r="F42" s="192">
        <v>150000000</v>
      </c>
      <c r="G42" s="90"/>
    </row>
    <row r="43" spans="1:14" hidden="1" x14ac:dyDescent="0.25">
      <c r="A43" s="421" t="s">
        <v>3244</v>
      </c>
      <c r="B43" s="422"/>
      <c r="C43" s="193">
        <f>C42-C35</f>
        <v>2250000</v>
      </c>
      <c r="D43" s="193">
        <f>D42-D35-C35</f>
        <v>4000000</v>
      </c>
      <c r="E43" s="193">
        <f>E42-E35-D35-C35</f>
        <v>50000000</v>
      </c>
      <c r="F43" s="193">
        <f>F42-F35-E35-D35-C35</f>
        <v>150000000</v>
      </c>
      <c r="G43" s="90"/>
    </row>
    <row r="44" spans="1:14" hidden="1" x14ac:dyDescent="0.25">
      <c r="A44" s="421" t="s">
        <v>3245</v>
      </c>
      <c r="B44" s="422"/>
      <c r="C44" s="192">
        <f>MIN($C43:$F43)</f>
        <v>2250000</v>
      </c>
      <c r="D44" s="192">
        <f>MIN($D43:$F43)</f>
        <v>4000000</v>
      </c>
      <c r="E44" s="192">
        <f>MIN($E43:$F43)</f>
        <v>50000000</v>
      </c>
      <c r="F44" s="192">
        <f>MIN($F43:$F43)</f>
        <v>150000000</v>
      </c>
      <c r="G44" s="90"/>
    </row>
    <row r="45" spans="1:14" x14ac:dyDescent="0.25">
      <c r="A45" s="413" t="s">
        <v>3255</v>
      </c>
      <c r="B45" s="414"/>
      <c r="C45" s="113">
        <f>C38</f>
        <v>2250000</v>
      </c>
      <c r="D45" s="18"/>
      <c r="E45" s="18"/>
      <c r="F45" s="18"/>
      <c r="G45" s="90"/>
    </row>
    <row r="46" spans="1:14" x14ac:dyDescent="0.25">
      <c r="A46" s="413" t="s">
        <v>3256</v>
      </c>
      <c r="B46" s="414"/>
      <c r="C46" s="113">
        <f>C41</f>
        <v>2250000</v>
      </c>
      <c r="D46" s="18"/>
      <c r="E46" s="18"/>
      <c r="F46" s="18"/>
      <c r="G46" s="90"/>
    </row>
    <row r="47" spans="1:14" s="103" customFormat="1" x14ac:dyDescent="0.25">
      <c r="A47" s="413" t="s">
        <v>3257</v>
      </c>
      <c r="B47" s="414"/>
      <c r="C47" s="113">
        <f>C44</f>
        <v>2250000</v>
      </c>
      <c r="D47" s="114"/>
      <c r="E47" s="114"/>
      <c r="F47" s="114"/>
      <c r="G47" s="115"/>
      <c r="L47" s="105"/>
      <c r="M47" s="105"/>
      <c r="N47" s="105"/>
    </row>
    <row r="48" spans="1:14" s="96" customFormat="1" ht="12.75" x14ac:dyDescent="0.25">
      <c r="A48" s="263"/>
      <c r="B48" s="263"/>
      <c r="C48" s="266"/>
      <c r="D48" s="103"/>
      <c r="E48" s="103"/>
      <c r="F48" s="103"/>
      <c r="L48" s="97"/>
      <c r="M48" s="97"/>
      <c r="N48" s="97"/>
    </row>
    <row r="49" spans="1:8" s="96" customFormat="1" ht="13.5" thickBot="1" x14ac:dyDescent="0.25">
      <c r="A49" s="115"/>
      <c r="B49" s="115"/>
      <c r="C49" s="116"/>
      <c r="D49" s="90"/>
      <c r="E49" s="90"/>
    </row>
    <row r="50" spans="1:8" s="96" customFormat="1" ht="15.75" customHeight="1" thickBot="1" x14ac:dyDescent="0.25">
      <c r="A50" s="403" t="s">
        <v>3249</v>
      </c>
      <c r="B50" s="404"/>
      <c r="C50" s="117">
        <f>MAX(C45-$C$30,0)</f>
        <v>2250000</v>
      </c>
      <c r="D50" s="90"/>
      <c r="E50" s="90"/>
    </row>
    <row r="51" spans="1:8" s="96" customFormat="1" ht="15.75" customHeight="1" thickBot="1" x14ac:dyDescent="0.25">
      <c r="A51" s="403" t="s">
        <v>3250</v>
      </c>
      <c r="B51" s="404"/>
      <c r="C51" s="117">
        <f>MAX(C46-$C$30,0)</f>
        <v>2250000</v>
      </c>
      <c r="D51" s="90"/>
      <c r="E51" s="90"/>
    </row>
    <row r="52" spans="1:8" s="96" customFormat="1" ht="15.75" customHeight="1" thickBot="1" x14ac:dyDescent="0.25">
      <c r="A52" s="403" t="s">
        <v>3251</v>
      </c>
      <c r="B52" s="404"/>
      <c r="C52" s="117">
        <f>MAX(C47-$C$30,0)</f>
        <v>2250000</v>
      </c>
      <c r="D52" s="90"/>
      <c r="E52" s="90"/>
    </row>
    <row r="53" spans="1:8" s="96" customFormat="1" ht="13.5" thickBot="1" x14ac:dyDescent="0.25">
      <c r="A53" s="115"/>
      <c r="B53" s="115"/>
      <c r="C53" s="116"/>
      <c r="D53" s="90"/>
      <c r="E53" s="90"/>
    </row>
    <row r="54" spans="1:8" s="136" customFormat="1" ht="15.75" thickBot="1" x14ac:dyDescent="0.25">
      <c r="A54" s="132" t="s">
        <v>3184</v>
      </c>
      <c r="B54" s="132"/>
      <c r="C54" s="133" t="s">
        <v>3198</v>
      </c>
      <c r="D54" s="134" t="s">
        <v>3199</v>
      </c>
      <c r="E54" s="134" t="s">
        <v>3200</v>
      </c>
      <c r="F54" s="134" t="s">
        <v>3258</v>
      </c>
    </row>
    <row r="55" spans="1:8" s="136" customFormat="1" ht="12.75" x14ac:dyDescent="0.25">
      <c r="A55" s="369" t="s">
        <v>3168</v>
      </c>
      <c r="B55" s="370"/>
      <c r="C55" s="137">
        <f>'1. Feuille saisie factures'!U3</f>
        <v>0</v>
      </c>
      <c r="D55" s="137">
        <f>'1. Feuille saisie factures'!U4</f>
        <v>0</v>
      </c>
      <c r="E55" s="137">
        <f>'1. Feuille saisie factures'!U5</f>
        <v>0</v>
      </c>
      <c r="F55" s="137">
        <f>C55+D55+E55</f>
        <v>0</v>
      </c>
    </row>
    <row r="56" spans="1:8" s="136" customFormat="1" ht="12.75" x14ac:dyDescent="0.25">
      <c r="A56" s="369" t="s">
        <v>3166</v>
      </c>
      <c r="B56" s="370"/>
      <c r="C56" s="138">
        <f>'1. Feuille saisie factures'!V3</f>
        <v>0</v>
      </c>
      <c r="D56" s="138">
        <f>'1. Feuille saisie factures'!V4</f>
        <v>0</v>
      </c>
      <c r="E56" s="138">
        <f>'1. Feuille saisie factures'!V5</f>
        <v>0</v>
      </c>
      <c r="F56" s="138">
        <f>C56+D56+E56</f>
        <v>0</v>
      </c>
    </row>
    <row r="57" spans="1:8" s="136" customFormat="1" ht="12.75" x14ac:dyDescent="0.25">
      <c r="A57" s="369" t="s">
        <v>3173</v>
      </c>
      <c r="B57" s="371"/>
      <c r="C57" s="137">
        <f>'1. Feuille saisie factures'!W3</f>
        <v>0</v>
      </c>
      <c r="D57" s="137">
        <f>'1. Feuille saisie factures'!W4</f>
        <v>0</v>
      </c>
      <c r="E57" s="137">
        <f>'1. Feuille saisie factures'!W5</f>
        <v>0</v>
      </c>
      <c r="F57" s="137">
        <f>C57+D57+E57</f>
        <v>0</v>
      </c>
    </row>
    <row r="58" spans="1:8" s="136" customFormat="1" ht="12.75" x14ac:dyDescent="0.25">
      <c r="A58" s="369" t="s">
        <v>3174</v>
      </c>
      <c r="B58" s="371"/>
      <c r="C58" s="138">
        <f>'1. Feuille saisie factures'!X3</f>
        <v>0</v>
      </c>
      <c r="D58" s="138">
        <f>'1. Feuille saisie factures'!X4</f>
        <v>0</v>
      </c>
      <c r="E58" s="138">
        <f>'1. Feuille saisie factures'!X5</f>
        <v>0</v>
      </c>
      <c r="F58" s="138">
        <f>C58+D58+E58</f>
        <v>0</v>
      </c>
    </row>
    <row r="59" spans="1:8" s="136" customFormat="1" ht="12.75" x14ac:dyDescent="0.25">
      <c r="A59" s="372" t="s">
        <v>3165</v>
      </c>
      <c r="B59" s="373"/>
      <c r="C59" s="194">
        <f>SUM(C55:C58)</f>
        <v>0</v>
      </c>
      <c r="D59" s="194">
        <f>SUM(D55:D58)</f>
        <v>0</v>
      </c>
      <c r="E59" s="194">
        <f>SUM(E55:E58)</f>
        <v>0</v>
      </c>
      <c r="F59" s="194">
        <f>C59+D59+E59</f>
        <v>0</v>
      </c>
    </row>
    <row r="60" spans="1:8" s="136" customFormat="1" ht="14.25" x14ac:dyDescent="0.2">
      <c r="A60" s="139"/>
      <c r="B60" s="139"/>
      <c r="C60" s="135"/>
      <c r="D60" s="139"/>
      <c r="E60" s="135"/>
      <c r="F60" s="135"/>
    </row>
    <row r="61" spans="1:8" s="136" customFormat="1" ht="13.5" thickBot="1" x14ac:dyDescent="0.25">
      <c r="A61" s="93"/>
      <c r="B61" s="93"/>
      <c r="C61" s="93"/>
      <c r="D61" s="93"/>
      <c r="E61" s="135"/>
      <c r="F61" s="135"/>
    </row>
    <row r="62" spans="1:8" s="136" customFormat="1" ht="13.5" thickBot="1" x14ac:dyDescent="0.25">
      <c r="A62" s="215"/>
      <c r="B62" s="252" t="str">
        <f>'1. Feuille saisie factures'!F29</f>
        <v>NON ELIGIBLE</v>
      </c>
      <c r="C62" s="133" t="s">
        <v>3198</v>
      </c>
      <c r="D62" s="134" t="s">
        <v>3199</v>
      </c>
      <c r="E62" s="134" t="s">
        <v>3200</v>
      </c>
      <c r="F62" s="134" t="s">
        <v>3258</v>
      </c>
    </row>
    <row r="63" spans="1:8" s="136" customFormat="1" ht="12.75" x14ac:dyDescent="0.25">
      <c r="A63" s="258" t="s">
        <v>3189</v>
      </c>
      <c r="B63" s="251"/>
      <c r="C63" s="275"/>
      <c r="D63" s="275"/>
      <c r="E63" s="275"/>
      <c r="F63" s="248" t="str">
        <f>IF(OR(ISBLANK(C63),ISBLANK(D63),ISBLANK(E63)),"-",C63+D63+E63)</f>
        <v>-</v>
      </c>
      <c r="H63" s="216"/>
    </row>
    <row r="64" spans="1:8" s="136" customFormat="1" ht="27.75" customHeight="1" x14ac:dyDescent="0.25">
      <c r="A64" s="258" t="s">
        <v>3190</v>
      </c>
      <c r="B64" s="275"/>
      <c r="C64" s="248">
        <f>IF($B$62="2ème semestre 2023",$B$64/6,$B$64/12)</f>
        <v>0</v>
      </c>
      <c r="D64" s="248">
        <f>IF($B$62="2ème semestre 2023",$B$64/6,$B$64/12)</f>
        <v>0</v>
      </c>
      <c r="E64" s="248">
        <f>IF($B$62="2ème semestre 2023",$B$64/6,$B$64/12)</f>
        <v>0</v>
      </c>
      <c r="F64" s="248">
        <f>IF($B$62="2ème semestre 2023",$B$64/2,$B$64/4)</f>
        <v>0</v>
      </c>
    </row>
    <row r="65" spans="1:14" s="96" customFormat="1" ht="12.75" x14ac:dyDescent="0.2">
      <c r="A65" s="374" t="s">
        <v>3185</v>
      </c>
      <c r="B65" s="376"/>
      <c r="C65" s="249">
        <f>IF(ISBLANK(C63),0,C59/C63)</f>
        <v>0</v>
      </c>
      <c r="D65" s="249">
        <f>IF(ISBLANK(D63),0,D59/D63)</f>
        <v>0</v>
      </c>
      <c r="E65" s="249">
        <f>IF(ISBLANK(E63),0,E59/E63)</f>
        <v>0</v>
      </c>
      <c r="F65" s="249">
        <f>IF(F63="-",0,IF(ISBLANK(F63),0,(C59+D59+E59)/F63))</f>
        <v>0</v>
      </c>
      <c r="G65" s="108"/>
      <c r="H65" s="102"/>
      <c r="I65" s="102"/>
      <c r="J65" s="97"/>
    </row>
    <row r="66" spans="1:14" s="96" customFormat="1" ht="12.75" x14ac:dyDescent="0.2">
      <c r="A66" s="375"/>
      <c r="B66" s="376"/>
      <c r="C66" s="249">
        <f>IF(C64=0,0,C59/C64)</f>
        <v>0</v>
      </c>
      <c r="D66" s="249">
        <f>IF(D64=0,0,D59/D64)</f>
        <v>0</v>
      </c>
      <c r="E66" s="249">
        <f>IF(E64=0,0,E59/E64)</f>
        <v>0</v>
      </c>
      <c r="F66" s="249">
        <f>IF(F64=0,0,(C59+D59+E59)/F64)</f>
        <v>0</v>
      </c>
      <c r="G66" s="108"/>
      <c r="H66" s="102"/>
      <c r="I66" s="102"/>
      <c r="J66" s="97"/>
    </row>
    <row r="67" spans="1:14" s="96" customFormat="1" ht="22.5" customHeight="1" x14ac:dyDescent="0.25">
      <c r="A67" s="217"/>
      <c r="B67" s="217"/>
      <c r="C67" s="402" t="str">
        <f>IF(OR(C66&gt;=3%,C65&gt;=3%,D65&gt;=3%,F65&gt;=3%,D66&gt;=3%,F66&gt;3%,E65&gt;3%,E66&gt;3%),"Critère vérifié, vous pouvez continuer à remplir le document","NON ELIGIBLE, NE PAS DEPOSER DE DEMANDE D'AIDE")</f>
        <v>NON ELIGIBLE, NE PAS DEPOSER DE DEMANDE D'AIDE</v>
      </c>
      <c r="D67" s="402"/>
      <c r="E67" s="402"/>
      <c r="F67" s="402"/>
      <c r="G67" s="107"/>
      <c r="H67" s="107"/>
      <c r="I67" s="107"/>
      <c r="J67" s="97"/>
    </row>
    <row r="68" spans="1:14" s="96" customFormat="1" ht="14.25" x14ac:dyDescent="0.2">
      <c r="A68" s="217"/>
      <c r="B68" s="217"/>
      <c r="C68" s="250">
        <f>IF(OR(C65&gt;=3%,C66&gt;=3%,F65&gt;=3%,F66&gt;=3%),1,0)</f>
        <v>0</v>
      </c>
      <c r="D68" s="250">
        <f>IF(OR(D65&gt;=3%,D66&gt;=3%,F65&gt;=3%,F66&gt;=3%),1,0)</f>
        <v>0</v>
      </c>
      <c r="E68" s="250">
        <f>IF(OR(E65&gt;=3%,E66&gt;=3%,F65&gt;=3%,F66&gt;=3%),1,0)</f>
        <v>0</v>
      </c>
      <c r="F68" s="116"/>
      <c r="G68" s="107"/>
      <c r="H68" s="107"/>
      <c r="I68" s="107"/>
      <c r="J68" s="97"/>
    </row>
    <row r="69" spans="1:14" s="96" customFormat="1" ht="12.75" x14ac:dyDescent="0.2">
      <c r="A69" s="217"/>
      <c r="B69" s="217"/>
      <c r="C69" s="93"/>
      <c r="D69" s="93"/>
      <c r="E69" s="93"/>
      <c r="F69" s="116"/>
      <c r="G69" s="107"/>
      <c r="H69" s="107"/>
      <c r="I69" s="107"/>
      <c r="J69" s="97"/>
    </row>
    <row r="70" spans="1:14" s="96" customFormat="1" ht="12.75" x14ac:dyDescent="0.2">
      <c r="A70" s="90"/>
      <c r="B70" s="90"/>
      <c r="C70" s="116"/>
      <c r="D70" s="116"/>
      <c r="F70" s="116"/>
      <c r="G70" s="107"/>
      <c r="H70" s="107"/>
      <c r="I70" s="107"/>
      <c r="J70" s="97"/>
    </row>
    <row r="71" spans="1:14" s="96" customFormat="1" x14ac:dyDescent="0.2">
      <c r="A71" s="120"/>
      <c r="B71" s="120"/>
      <c r="C71" s="296" t="s">
        <v>3203</v>
      </c>
      <c r="D71" s="296" t="s">
        <v>3204</v>
      </c>
      <c r="E71" s="296" t="s">
        <v>3205</v>
      </c>
      <c r="F71" s="116"/>
      <c r="J71" s="97"/>
    </row>
    <row r="72" spans="1:14" s="96" customFormat="1" ht="12.75" x14ac:dyDescent="0.2">
      <c r="A72" s="377" t="s">
        <v>3113</v>
      </c>
      <c r="B72" s="378"/>
      <c r="C72" s="297">
        <f>IF(ISBLANK('2. Fiche calcul EBE Association'!F33),0,'2. Fiche calcul EBE Association'!F33)</f>
        <v>0</v>
      </c>
      <c r="D72" s="297">
        <f>IF(ISBLANK('2. Fiche calcul EBE Association'!G33),0,'2. Fiche calcul EBE Association'!G33)</f>
        <v>0</v>
      </c>
      <c r="E72" s="297">
        <f>IF(ISBLANK('2. Fiche calcul EBE Association'!H33),0,'2. Fiche calcul EBE Association'!H33)</f>
        <v>0</v>
      </c>
      <c r="F72" s="116"/>
      <c r="J72" s="97"/>
      <c r="K72" s="97"/>
      <c r="L72" s="97"/>
      <c r="M72" s="97"/>
      <c r="N72" s="97"/>
    </row>
    <row r="73" spans="1:14" s="96" customFormat="1" ht="12.75" x14ac:dyDescent="0.25">
      <c r="A73" s="379" t="s">
        <v>3155</v>
      </c>
      <c r="B73" s="378"/>
      <c r="C73" s="297">
        <f>IF(ISBLANK('2. Fiche calcul EBE Association'!T33),0,'2. Fiche calcul EBE Association'!T33)</f>
        <v>0</v>
      </c>
      <c r="D73" s="297">
        <f>IF(ISBLANK('2. Fiche calcul EBE Association'!U33),0,'2. Fiche calcul EBE Association'!U33)</f>
        <v>0</v>
      </c>
      <c r="E73" s="297">
        <f>IF(ISBLANK('2. Fiche calcul EBE Association'!V33),0,'2. Fiche calcul EBE Association'!V33)</f>
        <v>0</v>
      </c>
      <c r="F73" s="119"/>
      <c r="J73" s="97"/>
      <c r="K73" s="97"/>
      <c r="L73" s="97"/>
      <c r="M73" s="97"/>
      <c r="N73" s="97"/>
    </row>
    <row r="74" spans="1:14" s="96" customFormat="1" ht="12.75" x14ac:dyDescent="0.25">
      <c r="A74" s="379" t="s">
        <v>3156</v>
      </c>
      <c r="B74" s="378"/>
      <c r="C74" s="297">
        <f>IF(ISBLANK('2. Fiche calcul EBE Association'!P33),0,'2. Fiche calcul EBE Association'!P33)</f>
        <v>0</v>
      </c>
      <c r="D74" s="297">
        <f>IF(ISBLANK('2. Fiche calcul EBE Association'!P33),0,'2. Fiche calcul EBE Association'!P33)</f>
        <v>0</v>
      </c>
      <c r="E74" s="297">
        <f>IF(ISBLANK('2. Fiche calcul EBE Association'!P33),0,'2. Fiche calcul EBE Association'!P33)</f>
        <v>0</v>
      </c>
      <c r="F74" s="119"/>
      <c r="J74" s="97"/>
      <c r="K74" s="97"/>
      <c r="L74" s="97"/>
      <c r="M74" s="97"/>
      <c r="N74" s="97"/>
    </row>
    <row r="75" spans="1:14" s="96" customFormat="1" ht="25.5" x14ac:dyDescent="0.25">
      <c r="A75" s="377" t="s">
        <v>3157</v>
      </c>
      <c r="B75" s="378"/>
      <c r="C75" s="298" t="str">
        <f>IF(OR(C67="NON ELIGIBLE, NE PAS DEPOSER DE DEMANDE D'AIDE",AND(C72&gt;=0,C73=0,C74=0),AND(C72&gt;=0,C72&gt;=C73,C72&gt;=C74)),"NON ELIGIBLE, NE PAS DEPOSER DE DEMANDE D'AIDE",IF(C72&gt;=0,(C72-ABS((MAX(C73,C74))))/ABS(MAX(C73,C74)),"ELIGIBLE, continuez le remplissage de la fiche"))</f>
        <v>NON ELIGIBLE, NE PAS DEPOSER DE DEMANDE D'AIDE</v>
      </c>
      <c r="D75" s="298" t="str">
        <f>IF(OR(C67="NON ELIGIBLE, NE PAS DEPOSER DE DEMANDE D'AIDE",AND(D72&gt;=0,D73=0,D74=0),AND(D72&gt;=0,D72&gt;=D73,D72&gt;=D74)),"NON ELIGIBLE, NE PAS DEPOSER DE DEMANDE D'AIDE",IF(D72&gt;=0,(D72-ABS((MAX(D73,D74))))/ABS(MAX(D73,D74)),"ELIGIBLE, continuez le remplissage de la fiche"))</f>
        <v>NON ELIGIBLE, NE PAS DEPOSER DE DEMANDE D'AIDE</v>
      </c>
      <c r="E75" s="298" t="str">
        <f>IF(OR(C67="NON ELIGIBLE, NE PAS DEPOSER DE DEMANDE D'AIDE",AND(E72&gt;=0,E73=0,E74=0),AND(E72&gt;=0,E72&gt;=E73,E72&gt;=E74)),"NON ELIGIBLE, NE PAS DEPOSER DE DEMANDE D'AIDE",IF(E72&gt;=0,(E72-ABS((MAX(E73,E74))))/ABS(MAX(E73,E74)),"ELIGIBLE, continuez le remplissage de la fiche"))</f>
        <v>NON ELIGIBLE, NE PAS DEPOSER DE DEMANDE D'AIDE</v>
      </c>
      <c r="F75" s="90"/>
      <c r="J75" s="97"/>
      <c r="K75" s="97"/>
      <c r="L75" s="97"/>
      <c r="M75" s="97"/>
      <c r="N75" s="97"/>
    </row>
    <row r="76" spans="1:14" s="96" customFormat="1" ht="25.5" x14ac:dyDescent="0.25">
      <c r="A76" s="120"/>
      <c r="B76" s="120"/>
      <c r="C76" s="299" t="str">
        <f>IF(C75="ELIGIBLE, continuez le remplissage de la fiche","-",IF(C75&gt;0,"NON ELIGIBLE, ne pas continuer le remplissage","ELIGIBLE, continuez le remplissage de la fiche"))</f>
        <v>NON ELIGIBLE, ne pas continuer le remplissage</v>
      </c>
      <c r="D76" s="299" t="str">
        <f t="shared" ref="D76" si="0">IF(D75="ELIGIBLE, continuez le remplissage de la fiche","-",IF(D75&gt;0,"NON ELIGIBLE, ne pas continuer le remplissage","ELIGIBLE, continuez le remplissage de la fiche"))</f>
        <v>NON ELIGIBLE, ne pas continuer le remplissage</v>
      </c>
      <c r="E76" s="299" t="str">
        <f>IF(E75="ELIGIBLE, continuez le remplissage de la fiche","-",IF(E75&gt;0,"NON ELIGIBLE, ne pas continuer le remplissage","ELIGIBLE, continuez le remplissage de la fiche"))</f>
        <v>NON ELIGIBLE, ne pas continuer le remplissage</v>
      </c>
      <c r="F76" s="90"/>
      <c r="G76" s="97"/>
      <c r="H76" s="97"/>
      <c r="I76" s="97"/>
      <c r="J76" s="97"/>
      <c r="K76" s="97"/>
      <c r="L76" s="97"/>
      <c r="M76" s="97"/>
    </row>
    <row r="77" spans="1:14" s="96" customFormat="1" ht="12.75" x14ac:dyDescent="0.25">
      <c r="A77" s="120"/>
      <c r="B77" s="120"/>
      <c r="C77" s="300">
        <f>IF(OR(C75="ELIGIBLE, continuez le remplissage de la fiche",C76="ELIGIBLE, continuez le remplissage de la fiche"),1,0)</f>
        <v>0</v>
      </c>
      <c r="D77" s="300">
        <f>IF(OR(D75="ELIGIBLE, continuez le remplissage de la fiche",D76="ELIGIBLE, continuez le remplissage de la fiche"),1,0)</f>
        <v>0</v>
      </c>
      <c r="E77" s="300">
        <f>IF(OR(E75="ELIGIBLE, continuez le remplissage de la fiche",E76="ELIGIBLE, continuez le remplissage de la fiche"),1,0)</f>
        <v>0</v>
      </c>
      <c r="F77" s="123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1"/>
      <c r="B78" s="121"/>
      <c r="C78" s="301"/>
      <c r="D78" s="301"/>
      <c r="E78" s="301"/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3.5" thickBot="1" x14ac:dyDescent="0.3">
      <c r="A79" s="121"/>
      <c r="B79" s="121"/>
      <c r="C79" s="301"/>
      <c r="D79" s="302"/>
      <c r="E79" s="303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5.75" thickBot="1" x14ac:dyDescent="0.25">
      <c r="A80" s="389" t="s">
        <v>3068</v>
      </c>
      <c r="B80" s="390"/>
      <c r="C80" s="133" t="s">
        <v>3198</v>
      </c>
      <c r="D80" s="134" t="s">
        <v>3199</v>
      </c>
      <c r="E80" s="134" t="s">
        <v>3200</v>
      </c>
      <c r="F80" s="123"/>
      <c r="K80" s="97"/>
      <c r="L80" s="97"/>
      <c r="M80" s="97"/>
    </row>
    <row r="81" spans="1:39" s="96" customFormat="1" x14ac:dyDescent="0.25">
      <c r="A81" s="381" t="s">
        <v>3175</v>
      </c>
      <c r="B81" s="382"/>
      <c r="C81" s="297">
        <f>'1. Feuille saisie factures'!V6</f>
        <v>0</v>
      </c>
      <c r="D81" s="304">
        <f>'1. Feuille saisie factures'!V8</f>
        <v>0</v>
      </c>
      <c r="E81" s="304">
        <f>'1. Feuille saisie factures'!V10</f>
        <v>0</v>
      </c>
      <c r="F81" s="90"/>
      <c r="G81" s="104"/>
      <c r="H81" s="104"/>
      <c r="I81" s="104"/>
      <c r="L81" s="97"/>
      <c r="M81" s="97"/>
      <c r="N81" s="97"/>
    </row>
    <row r="82" spans="1:39" s="96" customFormat="1" x14ac:dyDescent="0.25">
      <c r="A82" s="381" t="s">
        <v>3176</v>
      </c>
      <c r="B82" s="382"/>
      <c r="C82" s="297">
        <f>'1. Feuille saisie factures'!V7</f>
        <v>0</v>
      </c>
      <c r="D82" s="304">
        <f>'1. Feuille saisie factures'!V9</f>
        <v>0</v>
      </c>
      <c r="E82" s="304">
        <f>'1. Feuille saisie factures'!V11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ht="12.75" x14ac:dyDescent="0.25">
      <c r="A83" s="377" t="s">
        <v>3177</v>
      </c>
      <c r="B83" s="382"/>
      <c r="C83" s="305">
        <f>IF((C82-300)*C81&gt;0,(C82-300)*C81,0)*C77*C68</f>
        <v>0</v>
      </c>
      <c r="D83" s="305">
        <f>IF((D82-300)*D81&gt;0,(D82-300)*D81,0)*D77*D68</f>
        <v>0</v>
      </c>
      <c r="E83" s="305">
        <f>IF((E82-300)*E81&gt;0,(E82-300)*E81,0)*E77*E68</f>
        <v>0</v>
      </c>
      <c r="F83" s="123"/>
      <c r="L83" s="97"/>
      <c r="M83" s="97"/>
      <c r="N83" s="97"/>
    </row>
    <row r="84" spans="1:39" s="96" customFormat="1" x14ac:dyDescent="0.25">
      <c r="A84" s="383" t="s">
        <v>3178</v>
      </c>
      <c r="B84" s="384"/>
      <c r="C84" s="396">
        <f>C83+D83+E83</f>
        <v>0</v>
      </c>
      <c r="D84" s="397"/>
      <c r="E84" s="398"/>
      <c r="F84" s="118"/>
      <c r="L84" s="97"/>
      <c r="M84" s="97"/>
      <c r="N84" s="97"/>
    </row>
    <row r="85" spans="1:39" s="96" customFormat="1" ht="15" customHeight="1" x14ac:dyDescent="0.25">
      <c r="A85" s="385" t="s">
        <v>3186</v>
      </c>
      <c r="B85" s="386"/>
      <c r="C85" s="399" t="str">
        <f>IF(AND(C67="Critère vérifié, vous pouvez continuer à remplir le document",C84&gt;0),"AIDE ELIGIBLE","NON ELIGIBLE, NE PAS DEPOSER DE DEMANDE D'AIDE")</f>
        <v>NON ELIGIBLE, NE PAS DEPOSER DE DEMANDE D'AIDE</v>
      </c>
      <c r="D85" s="400"/>
      <c r="E85" s="401"/>
      <c r="F85" s="90"/>
      <c r="L85" s="97"/>
      <c r="M85" s="97"/>
      <c r="N85" s="97"/>
    </row>
    <row r="86" spans="1:39" s="96" customFormat="1" thickBot="1" x14ac:dyDescent="0.25">
      <c r="A86" s="124"/>
      <c r="B86" s="124"/>
      <c r="C86" s="306"/>
      <c r="D86" s="306"/>
      <c r="E86" s="303"/>
      <c r="F86" s="90"/>
      <c r="L86" s="97"/>
      <c r="M86" s="97"/>
      <c r="N86" s="97"/>
    </row>
    <row r="87" spans="1:39" s="96" customFormat="1" ht="13.5" thickBot="1" x14ac:dyDescent="0.25">
      <c r="A87" s="387" t="s">
        <v>3069</v>
      </c>
      <c r="B87" s="388"/>
      <c r="C87" s="133" t="s">
        <v>3198</v>
      </c>
      <c r="D87" s="134" t="s">
        <v>3199</v>
      </c>
      <c r="E87" s="134" t="s">
        <v>3200</v>
      </c>
      <c r="F87" s="90"/>
      <c r="L87" s="97"/>
      <c r="M87" s="97"/>
      <c r="N87" s="97"/>
    </row>
    <row r="88" spans="1:39" s="96" customFormat="1" ht="12.75" x14ac:dyDescent="0.25">
      <c r="A88" s="387" t="s">
        <v>3105</v>
      </c>
      <c r="B88" s="388"/>
      <c r="C88" s="307">
        <f>IF(C85="AIDE ELIGIBLE",50%*C83,)</f>
        <v>0</v>
      </c>
      <c r="D88" s="307">
        <f>IF(C85="AIDE ELIGIBLE",50%*D83,)</f>
        <v>0</v>
      </c>
      <c r="E88" s="307">
        <f>IF(C85="AIDE ELIGIBLE",50%*E83,)</f>
        <v>0</v>
      </c>
      <c r="F88" s="90"/>
      <c r="L88" s="97"/>
      <c r="M88" s="97"/>
      <c r="N88" s="97"/>
    </row>
    <row r="89" spans="1:39" s="96" customFormat="1" ht="14.25" x14ac:dyDescent="0.2">
      <c r="A89" s="125"/>
      <c r="B89" s="125"/>
      <c r="C89" s="308"/>
      <c r="D89" s="308"/>
      <c r="E89" s="301"/>
      <c r="F89" s="90"/>
      <c r="L89" s="97"/>
      <c r="M89" s="97"/>
      <c r="N89" s="97"/>
    </row>
    <row r="90" spans="1:39" s="96" customFormat="1" x14ac:dyDescent="0.25">
      <c r="A90" s="122" t="s">
        <v>3070</v>
      </c>
      <c r="B90" s="122"/>
      <c r="C90" s="301"/>
      <c r="D90" s="301"/>
      <c r="E90" s="301"/>
      <c r="F90" s="90"/>
      <c r="L90" s="97"/>
      <c r="M90" s="97"/>
      <c r="N90" s="97"/>
    </row>
    <row r="91" spans="1:39" s="96" customFormat="1" ht="12.75" x14ac:dyDescent="0.25">
      <c r="A91" s="393" t="s">
        <v>3071</v>
      </c>
      <c r="B91" s="394"/>
      <c r="C91" s="309">
        <f>MIN(IF(C85="NON ELIGIBLE, NE PAS DEPOSER DE DEMANDE D'AIDE",,IF(OR(C73&gt;0,C74&gt;0),'2. Fiche calcul EBE Association'!F35-C72,MIN(ABS(C72),C88))),C88)</f>
        <v>0</v>
      </c>
      <c r="D91" s="309">
        <f>MIN(IF(C85="NON ELIGIBLE, NE PAS DEPOSER DE DEMANDE D'AIDE",,IF(OR(D73&gt;0,D74&gt;0),'2. Fiche calcul EBE Association'!G35-D72,MIN(ABS(D72),D88))),D88)</f>
        <v>0</v>
      </c>
      <c r="E91" s="309">
        <f>MIN(IF(C85="NON ELIGIBLE, NE PAS DEPOSER DE DEMANDE D'AIDE",,IF(OR(E73&gt;0,E74&gt;0),'2. Fiche calcul EBE Association'!H35-E72,MIN(ABS(E72),E88))),E88)</f>
        <v>0</v>
      </c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380"/>
      <c r="R91" s="380"/>
      <c r="S91" s="380"/>
      <c r="T91" s="380"/>
      <c r="U91" s="380"/>
      <c r="V91" s="380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s="96" customFormat="1" ht="14.25" x14ac:dyDescent="0.2">
      <c r="A92" s="116"/>
      <c r="B92" s="116"/>
      <c r="C92" s="308"/>
      <c r="D92" s="308"/>
      <c r="E92" s="301"/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2.75" x14ac:dyDescent="0.25">
      <c r="A93" s="387" t="s">
        <v>3072</v>
      </c>
      <c r="B93" s="388"/>
      <c r="C93" s="307">
        <f>IF(C85="NON ELIGIBLE, NE PAS DEPOSER DE DEMANDE D'AIDE",0,IF(C85="AIDE ELIGIBLE",IF(MIN(C50,C91)&lt;0,0,MIN(C50,C91))))</f>
        <v>0</v>
      </c>
      <c r="D93" s="307">
        <f>IF(C85="NON ELIGIBLE, NE PAS DEPOSER DE DEMANDE D'AIDE",0,IF(C85="AIDE ELIGIBLE",IF(MIN(C51,D91)&lt;0,0,MIN(C51,D91))))</f>
        <v>0</v>
      </c>
      <c r="E93" s="307">
        <f>IF(C85="NON ELIGIBLE, NE PAS DEPOSER DE DEMANDE D'AIDE",0,IF(C85="AIDE ELIGIBLE",IF(MIN(C52,E91)&lt;0,0,MIN(C52,E91))))</f>
        <v>0</v>
      </c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80"/>
      <c r="R93" s="380"/>
      <c r="S93" s="380"/>
      <c r="T93" s="380"/>
      <c r="U93" s="380"/>
      <c r="V93" s="380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20.25" x14ac:dyDescent="0.25">
      <c r="A94" s="391" t="s">
        <v>3167</v>
      </c>
      <c r="B94" s="392"/>
      <c r="C94" s="310">
        <f>SUM(C93:E93)</f>
        <v>0</v>
      </c>
      <c r="D94" s="301"/>
      <c r="E94" s="301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90"/>
      <c r="B95" s="90"/>
      <c r="C95" s="126"/>
      <c r="D95" s="90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C96" s="111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380"/>
      <c r="R96" s="380"/>
      <c r="S96" s="380"/>
      <c r="T96" s="380"/>
      <c r="U96" s="380"/>
      <c r="V96" s="380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E97" s="109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380"/>
      <c r="R100" s="380"/>
      <c r="S100" s="380"/>
      <c r="T100" s="380"/>
      <c r="U100" s="380"/>
      <c r="V100" s="380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4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264"/>
      <c r="D104" s="264"/>
      <c r="E104" s="264"/>
      <c r="F104" s="264"/>
      <c r="G104" s="90"/>
      <c r="L104" s="97"/>
      <c r="M104" s="97"/>
      <c r="N104" s="97"/>
    </row>
    <row r="105" spans="1:39" s="96" customFormat="1" ht="12.75" x14ac:dyDescent="0.25">
      <c r="A105" s="264"/>
      <c r="B105" s="264"/>
      <c r="C105" s="264"/>
      <c r="D105" s="264"/>
      <c r="E105" s="264"/>
      <c r="F105" s="265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5"/>
      <c r="F107" s="264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90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4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90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90"/>
      <c r="B117" s="90"/>
      <c r="C117" s="90"/>
      <c r="D117" s="90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</sheetData>
  <sheetProtection algorithmName="SHA-512" hashValue="fpN8rsHOSBhy4ooB343mZeWy8kED3Hqs+mDtwuxBN97QwX7N5PmpqJWkKwzduLDvusw2Dlk/xZVeOGAakBxC0g==" saltValue="Xc3O1V/Ist/0ZBw1QcLYAw==" spinCount="100000" sheet="1" objects="1" scenarios="1"/>
  <mergeCells count="69">
    <mergeCell ref="A94:B94"/>
    <mergeCell ref="Q96:V96"/>
    <mergeCell ref="Q100:V100"/>
    <mergeCell ref="A87:B87"/>
    <mergeCell ref="A88:B88"/>
    <mergeCell ref="A91:B91"/>
    <mergeCell ref="Q91:V91"/>
    <mergeCell ref="A93:B93"/>
    <mergeCell ref="Q93:V93"/>
    <mergeCell ref="A85:B85"/>
    <mergeCell ref="C85:E85"/>
    <mergeCell ref="C67:F67"/>
    <mergeCell ref="A72:B72"/>
    <mergeCell ref="A73:B73"/>
    <mergeCell ref="A74:B74"/>
    <mergeCell ref="A75:B75"/>
    <mergeCell ref="A80:B80"/>
    <mergeCell ref="A81:B81"/>
    <mergeCell ref="A82:B82"/>
    <mergeCell ref="A83:B83"/>
    <mergeCell ref="A84:B84"/>
    <mergeCell ref="C84:E84"/>
    <mergeCell ref="A65:A66"/>
    <mergeCell ref="B65:B66"/>
    <mergeCell ref="A45:B45"/>
    <mergeCell ref="A46:B46"/>
    <mergeCell ref="A47:B47"/>
    <mergeCell ref="A50:B50"/>
    <mergeCell ref="A51:B51"/>
    <mergeCell ref="A52:B52"/>
    <mergeCell ref="A55:B55"/>
    <mergeCell ref="A56:B56"/>
    <mergeCell ref="A57:B57"/>
    <mergeCell ref="A58:B58"/>
    <mergeCell ref="A59:B59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C16:F16"/>
    <mergeCell ref="A22:B22"/>
    <mergeCell ref="A9:B9"/>
    <mergeCell ref="A10:B10"/>
    <mergeCell ref="A11:B11"/>
    <mergeCell ref="A13:B13"/>
    <mergeCell ref="A14:B14"/>
    <mergeCell ref="A17:B17"/>
    <mergeCell ref="A18:B18"/>
    <mergeCell ref="A19:B19"/>
    <mergeCell ref="A20:B20"/>
    <mergeCell ref="A21:B21"/>
  </mergeCells>
  <conditionalFormatting sqref="C59:C60">
    <cfRule type="expression" dxfId="59" priority="14">
      <formula>#REF!&lt;0</formula>
    </cfRule>
  </conditionalFormatting>
  <conditionalFormatting sqref="C55:E55">
    <cfRule type="expression" dxfId="58" priority="15">
      <formula>#REF!&lt;0</formula>
    </cfRule>
  </conditionalFormatting>
  <conditionalFormatting sqref="C55:E56">
    <cfRule type="expression" dxfId="57" priority="16">
      <formula>#REF!&lt;0</formula>
    </cfRule>
  </conditionalFormatting>
  <conditionalFormatting sqref="C57:E57">
    <cfRule type="expression" dxfId="56" priority="17">
      <formula>#REF!&lt;0</formula>
    </cfRule>
  </conditionalFormatting>
  <conditionalFormatting sqref="D59:E59">
    <cfRule type="expression" dxfId="55" priority="18">
      <formula>#REF!&lt;0</formula>
    </cfRule>
  </conditionalFormatting>
  <conditionalFormatting sqref="D59:E59">
    <cfRule type="expression" dxfId="54" priority="19">
      <formula>#REF!&lt;0</formula>
    </cfRule>
  </conditionalFormatting>
  <conditionalFormatting sqref="C58:E58">
    <cfRule type="expression" dxfId="53" priority="20">
      <formula>#REF!&lt;0</formula>
    </cfRule>
  </conditionalFormatting>
  <conditionalFormatting sqref="F55">
    <cfRule type="expression" dxfId="52" priority="8">
      <formula>#REF!&lt;0</formula>
    </cfRule>
  </conditionalFormatting>
  <conditionalFormatting sqref="F55:F56">
    <cfRule type="expression" dxfId="51" priority="9">
      <formula>#REF!&lt;0</formula>
    </cfRule>
  </conditionalFormatting>
  <conditionalFormatting sqref="F57">
    <cfRule type="expression" dxfId="50" priority="10">
      <formula>#REF!&lt;0</formula>
    </cfRule>
  </conditionalFormatting>
  <conditionalFormatting sqref="F59">
    <cfRule type="expression" dxfId="49" priority="11">
      <formula>#REF!&lt;0</formula>
    </cfRule>
  </conditionalFormatting>
  <conditionalFormatting sqref="F59">
    <cfRule type="expression" dxfId="48" priority="12">
      <formula>#REF!&lt;0</formula>
    </cfRule>
  </conditionalFormatting>
  <conditionalFormatting sqref="F58">
    <cfRule type="expression" dxfId="47" priority="13">
      <formula>#REF!&lt;0</formula>
    </cfRule>
  </conditionalFormatting>
  <conditionalFormatting sqref="A13:A14">
    <cfRule type="expression" dxfId="46" priority="7">
      <formula>#REF!&lt;0</formula>
    </cfRule>
  </conditionalFormatting>
  <conditionalFormatting sqref="B63">
    <cfRule type="expression" dxfId="45" priority="6">
      <formula>#REF!&lt;0</formula>
    </cfRule>
  </conditionalFormatting>
  <conditionalFormatting sqref="B65">
    <cfRule type="expression" dxfId="44" priority="5">
      <formula>#REF!&lt;0</formula>
    </cfRule>
  </conditionalFormatting>
  <conditionalFormatting sqref="C64:F64">
    <cfRule type="expression" dxfId="43" priority="4">
      <formula>#REF!&lt;0</formula>
    </cfRule>
  </conditionalFormatting>
  <conditionalFormatting sqref="F63">
    <cfRule type="expression" dxfId="42" priority="3">
      <formula>#REF!&lt;0</formula>
    </cfRule>
  </conditionalFormatting>
  <conditionalFormatting sqref="C66:F66">
    <cfRule type="expression" dxfId="41" priority="2">
      <formula>#REF!&lt;0</formula>
    </cfRule>
  </conditionalFormatting>
  <conditionalFormatting sqref="C65:F65">
    <cfRule type="expression" dxfId="4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4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2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14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4" x14ac:dyDescent="0.25">
      <c r="A18" s="409" t="s">
        <v>3061</v>
      </c>
      <c r="B18" s="410"/>
      <c r="C18" s="257"/>
      <c r="D18" s="257"/>
      <c r="E18" s="257"/>
      <c r="F18" s="257"/>
    </row>
    <row r="19" spans="1:14" x14ac:dyDescent="0.25">
      <c r="A19" s="409" t="s">
        <v>3062</v>
      </c>
      <c r="B19" s="410"/>
      <c r="C19" s="257"/>
      <c r="D19" s="257"/>
      <c r="E19" s="257"/>
      <c r="F19" s="257"/>
    </row>
    <row r="20" spans="1:14" x14ac:dyDescent="0.25">
      <c r="A20" s="409" t="s">
        <v>3063</v>
      </c>
      <c r="B20" s="410"/>
      <c r="C20" s="257"/>
      <c r="D20" s="257"/>
      <c r="E20" s="257"/>
      <c r="F20" s="257"/>
    </row>
    <row r="21" spans="1:14" x14ac:dyDescent="0.25">
      <c r="A21" s="409" t="s">
        <v>3064</v>
      </c>
      <c r="B21" s="410"/>
      <c r="C21" s="257"/>
      <c r="D21" s="257"/>
      <c r="E21" s="257"/>
      <c r="F21" s="257"/>
    </row>
    <row r="22" spans="1:14" x14ac:dyDescent="0.25">
      <c r="A22" s="409" t="s">
        <v>3065</v>
      </c>
      <c r="B22" s="410"/>
      <c r="C22" s="257"/>
      <c r="D22" s="257"/>
      <c r="E22" s="257"/>
      <c r="F22" s="257"/>
    </row>
    <row r="23" spans="1:14" x14ac:dyDescent="0.25">
      <c r="A23" s="409" t="s">
        <v>3066</v>
      </c>
      <c r="B23" s="410"/>
      <c r="C23" s="257"/>
      <c r="D23" s="257"/>
      <c r="E23" s="257"/>
      <c r="F23" s="257"/>
    </row>
    <row r="24" spans="1:14" x14ac:dyDescent="0.25">
      <c r="A24" s="409" t="s">
        <v>3082</v>
      </c>
      <c r="B24" s="410"/>
      <c r="C24" s="257"/>
      <c r="D24" s="257"/>
      <c r="E24" s="257"/>
      <c r="F24" s="257"/>
    </row>
    <row r="25" spans="1:14" x14ac:dyDescent="0.25">
      <c r="A25" s="409" t="s">
        <v>3083</v>
      </c>
      <c r="B25" s="410"/>
      <c r="C25" s="257"/>
      <c r="D25" s="257"/>
      <c r="E25" s="257"/>
      <c r="F25" s="257"/>
    </row>
    <row r="26" spans="1:14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4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14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14" x14ac:dyDescent="0.25">
      <c r="A29" s="411" t="s">
        <v>3192</v>
      </c>
      <c r="B29" s="412"/>
      <c r="C29" s="257"/>
      <c r="D29" s="257"/>
      <c r="E29" s="257"/>
      <c r="F29" s="257"/>
      <c r="G29" s="90"/>
    </row>
    <row r="30" spans="1:14" s="96" customFormat="1" ht="12.75" x14ac:dyDescent="0.2">
      <c r="A30" s="417" t="s">
        <v>3067</v>
      </c>
      <c r="B30" s="418"/>
      <c r="C30" s="257"/>
      <c r="D30" s="273"/>
      <c r="E30" s="273"/>
      <c r="F30" s="273"/>
      <c r="G30" s="90"/>
      <c r="L30" s="97"/>
      <c r="M30" s="97"/>
      <c r="N30" s="97"/>
    </row>
    <row r="31" spans="1:14" s="96" customFormat="1" ht="12.75" x14ac:dyDescent="0.2">
      <c r="A31" s="423" t="s">
        <v>3187</v>
      </c>
      <c r="B31" s="424"/>
      <c r="C31" s="106"/>
      <c r="D31" s="274"/>
      <c r="E31" s="274"/>
      <c r="F31" s="274"/>
      <c r="G31" s="90"/>
      <c r="L31" s="97"/>
      <c r="M31" s="97"/>
      <c r="N31" s="97"/>
    </row>
    <row r="32" spans="1:14" s="96" customFormat="1" ht="12.75" x14ac:dyDescent="0.2">
      <c r="A32" s="411" t="s">
        <v>3274</v>
      </c>
      <c r="B32" s="412"/>
      <c r="C32" s="178">
        <f>C94</f>
        <v>0</v>
      </c>
      <c r="D32" s="176"/>
      <c r="E32" s="177"/>
      <c r="F32" s="177"/>
      <c r="G32" s="90"/>
      <c r="L32" s="97"/>
      <c r="M32" s="97"/>
      <c r="N32" s="97"/>
    </row>
    <row r="33" spans="1:14" s="96" customFormat="1" ht="12.75" x14ac:dyDescent="0.2">
      <c r="A33" s="411" t="s">
        <v>3275</v>
      </c>
      <c r="B33" s="412"/>
      <c r="C33" s="178">
        <f>D94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413" t="s">
        <v>3269</v>
      </c>
      <c r="B34" s="414"/>
      <c r="C34" s="112">
        <f>SUM(C18:C30)</f>
        <v>0</v>
      </c>
      <c r="D34" s="112">
        <f>SUM(D18:D29)</f>
        <v>0</v>
      </c>
      <c r="E34" s="112">
        <f>SUM(E18:E29)</f>
        <v>0</v>
      </c>
      <c r="F34" s="112">
        <f>SUM(F18:F29)</f>
        <v>0</v>
      </c>
      <c r="G34" s="90"/>
      <c r="L34" s="97"/>
      <c r="M34" s="97"/>
      <c r="N34" s="97"/>
    </row>
    <row r="35" spans="1:14" s="96" customFormat="1" ht="12.75" x14ac:dyDescent="0.2">
      <c r="A35" s="413" t="s">
        <v>3281</v>
      </c>
      <c r="B35" s="414"/>
      <c r="C35" s="112">
        <f>SUM(C18:C30)+C32</f>
        <v>0</v>
      </c>
      <c r="D35" s="112">
        <f>SUM(D18:D29)</f>
        <v>0</v>
      </c>
      <c r="E35" s="112">
        <f>SUM(E18:E29)</f>
        <v>0</v>
      </c>
      <c r="F35" s="112">
        <f>SUM(F18:F29)</f>
        <v>0</v>
      </c>
      <c r="G35" s="90"/>
      <c r="L35" s="97"/>
      <c r="M35" s="97"/>
      <c r="N35" s="97"/>
    </row>
    <row r="36" spans="1:14" s="96" customFormat="1" ht="12.75" x14ac:dyDescent="0.2">
      <c r="A36" s="413" t="s">
        <v>3286</v>
      </c>
      <c r="B36" s="414"/>
      <c r="C36" s="112">
        <f>SUM(C18:C30)+C33+C32</f>
        <v>0</v>
      </c>
      <c r="D36" s="112">
        <f>SUM(D18:D29)</f>
        <v>0</v>
      </c>
      <c r="E36" s="112">
        <f>SUM(E18:E29)</f>
        <v>0</v>
      </c>
      <c r="F36" s="112">
        <f>SUM(F18:F29)</f>
        <v>0</v>
      </c>
      <c r="G36" s="90"/>
      <c r="L36" s="97"/>
      <c r="M36" s="97"/>
      <c r="N36" s="97"/>
    </row>
    <row r="37" spans="1:14" s="96" customFormat="1" ht="12.75" hidden="1" x14ac:dyDescent="0.2">
      <c r="A37" s="421" t="s">
        <v>3270</v>
      </c>
      <c r="B37" s="422"/>
      <c r="C37" s="192">
        <f>IF($C$11="Production agricole primaire",280000,IF($C$11="Pêche et Aquaculture",335000,2250000))</f>
        <v>2250000</v>
      </c>
      <c r="D37" s="192">
        <v>4000000</v>
      </c>
      <c r="E37" s="192">
        <v>50000000</v>
      </c>
      <c r="F37" s="192">
        <v>150000000</v>
      </c>
      <c r="G37" s="90"/>
      <c r="L37" s="97"/>
      <c r="M37" s="97"/>
      <c r="N37" s="97"/>
    </row>
    <row r="38" spans="1:14" s="96" customFormat="1" ht="12.75" hidden="1" x14ac:dyDescent="0.2">
      <c r="A38" s="421" t="s">
        <v>3271</v>
      </c>
      <c r="B38" s="422"/>
      <c r="C38" s="193">
        <f>C37-C34</f>
        <v>2250000</v>
      </c>
      <c r="D38" s="193">
        <f>D37-D34-C34</f>
        <v>4000000</v>
      </c>
      <c r="E38" s="193">
        <f>E37-E34-D34-C34</f>
        <v>50000000</v>
      </c>
      <c r="F38" s="193">
        <f>F37-F34-E34-D34-C34</f>
        <v>150000000</v>
      </c>
      <c r="G38" s="90"/>
      <c r="L38" s="97"/>
      <c r="M38" s="97"/>
      <c r="N38" s="97"/>
    </row>
    <row r="39" spans="1:14" s="96" customFormat="1" ht="12.75" hidden="1" x14ac:dyDescent="0.2">
      <c r="A39" s="421" t="s">
        <v>3272</v>
      </c>
      <c r="B39" s="422"/>
      <c r="C39" s="192">
        <f>MIN($C38:$F38)</f>
        <v>2250000</v>
      </c>
      <c r="D39" s="192">
        <f>MIN($D38:$F38)</f>
        <v>4000000</v>
      </c>
      <c r="E39" s="192">
        <f>MIN($E38:$F38)</f>
        <v>50000000</v>
      </c>
      <c r="F39" s="192">
        <f>MIN($F38:$F38)</f>
        <v>150000000</v>
      </c>
      <c r="G39" s="90"/>
      <c r="L39" s="97"/>
      <c r="M39" s="97"/>
      <c r="N39" s="97"/>
    </row>
    <row r="40" spans="1:14" s="96" customFormat="1" ht="12.75" hidden="1" x14ac:dyDescent="0.2">
      <c r="A40" s="421" t="s">
        <v>3282</v>
      </c>
      <c r="B40" s="422"/>
      <c r="C40" s="192">
        <f>IF($C$11="Production agricole primaire",280000,IF($C$11="Pêche et Aquaculture",335000,2250000))</f>
        <v>2250000</v>
      </c>
      <c r="D40" s="192">
        <v>4000000</v>
      </c>
      <c r="E40" s="192">
        <v>50000000</v>
      </c>
      <c r="F40" s="192">
        <v>150000000</v>
      </c>
      <c r="G40" s="90"/>
      <c r="L40" s="97"/>
      <c r="M40" s="97"/>
      <c r="N40" s="97"/>
    </row>
    <row r="41" spans="1:14" s="96" customFormat="1" ht="12.75" hidden="1" x14ac:dyDescent="0.2">
      <c r="A41" s="421" t="s">
        <v>3283</v>
      </c>
      <c r="B41" s="422"/>
      <c r="C41" s="193">
        <f>C40-C35</f>
        <v>2250000</v>
      </c>
      <c r="D41" s="193">
        <f>D40-D35-C35</f>
        <v>4000000</v>
      </c>
      <c r="E41" s="193">
        <f>E40-E35-D35-C35</f>
        <v>50000000</v>
      </c>
      <c r="F41" s="193">
        <f>F40-F35-E35-D35-C35</f>
        <v>150000000</v>
      </c>
      <c r="G41" s="90"/>
      <c r="L41" s="97"/>
      <c r="M41" s="97"/>
      <c r="N41" s="97"/>
    </row>
    <row r="42" spans="1:14" s="96" customFormat="1" ht="12.75" hidden="1" x14ac:dyDescent="0.2">
      <c r="A42" s="421" t="s">
        <v>3284</v>
      </c>
      <c r="B42" s="422"/>
      <c r="C42" s="192">
        <f>MIN($C41:$F41)</f>
        <v>2250000</v>
      </c>
      <c r="D42" s="192">
        <f>MIN($D41:$F41)</f>
        <v>4000000</v>
      </c>
      <c r="E42" s="192">
        <f>MIN($E41:$F41)</f>
        <v>50000000</v>
      </c>
      <c r="F42" s="192">
        <f>MIN($F41:$F41)</f>
        <v>150000000</v>
      </c>
      <c r="G42" s="90"/>
      <c r="L42" s="97"/>
      <c r="M42" s="97"/>
      <c r="N42" s="97"/>
    </row>
    <row r="43" spans="1:14" s="96" customFormat="1" ht="12.75" hidden="1" x14ac:dyDescent="0.2">
      <c r="A43" s="421" t="s">
        <v>3287</v>
      </c>
      <c r="B43" s="422"/>
      <c r="C43" s="192">
        <f>IF($C$11="Production agricole primaire",280000,IF($C$11="Pêche et Aquaculture",335000,2250000))</f>
        <v>2250000</v>
      </c>
      <c r="D43" s="192">
        <v>4000000</v>
      </c>
      <c r="E43" s="192">
        <v>50000000</v>
      </c>
      <c r="F43" s="192">
        <v>150000000</v>
      </c>
      <c r="G43" s="90"/>
      <c r="L43" s="97"/>
      <c r="M43" s="97"/>
      <c r="N43" s="97"/>
    </row>
    <row r="44" spans="1:14" s="96" customFormat="1" ht="12.75" hidden="1" x14ac:dyDescent="0.2">
      <c r="A44" s="421" t="s">
        <v>3288</v>
      </c>
      <c r="B44" s="422"/>
      <c r="C44" s="193">
        <f>C43-C36</f>
        <v>2250000</v>
      </c>
      <c r="D44" s="193">
        <f>D43-D36-C36</f>
        <v>4000000</v>
      </c>
      <c r="E44" s="193">
        <f>E43-E36-D36-C36</f>
        <v>50000000</v>
      </c>
      <c r="F44" s="193">
        <f>F43-F36-E36-D36-C36</f>
        <v>150000000</v>
      </c>
      <c r="G44" s="90"/>
      <c r="L44" s="97"/>
      <c r="M44" s="97"/>
      <c r="N44" s="97"/>
    </row>
    <row r="45" spans="1:14" s="96" customFormat="1" ht="12.75" hidden="1" x14ac:dyDescent="0.2">
      <c r="A45" s="421" t="s">
        <v>3289</v>
      </c>
      <c r="B45" s="422"/>
      <c r="C45" s="192">
        <f>MIN($C44:$F44)</f>
        <v>2250000</v>
      </c>
      <c r="D45" s="192">
        <f>MIN($D44:$F44)</f>
        <v>4000000</v>
      </c>
      <c r="E45" s="192">
        <f>MIN($E44:$F44)</f>
        <v>50000000</v>
      </c>
      <c r="F45" s="192">
        <f>MIN($F44:$F44)</f>
        <v>150000000</v>
      </c>
      <c r="G45" s="90"/>
      <c r="L45" s="97"/>
      <c r="M45" s="97"/>
      <c r="N45" s="97"/>
    </row>
    <row r="46" spans="1:14" s="96" customFormat="1" x14ac:dyDescent="0.25">
      <c r="A46" s="413" t="s">
        <v>3269</v>
      </c>
      <c r="B46" s="414"/>
      <c r="C46" s="113">
        <f>C39</f>
        <v>2250000</v>
      </c>
      <c r="D46" s="18"/>
      <c r="E46" s="18"/>
      <c r="F46" s="18"/>
      <c r="G46" s="90"/>
      <c r="L46" s="97"/>
      <c r="M46" s="97"/>
      <c r="N46" s="97"/>
    </row>
    <row r="47" spans="1:14" s="96" customFormat="1" x14ac:dyDescent="0.25">
      <c r="A47" s="413" t="s">
        <v>3281</v>
      </c>
      <c r="B47" s="414"/>
      <c r="C47" s="113">
        <f>C42</f>
        <v>2250000</v>
      </c>
      <c r="D47" s="18"/>
      <c r="E47" s="18"/>
      <c r="F47" s="18"/>
      <c r="G47" s="90"/>
      <c r="L47" s="97"/>
      <c r="M47" s="97"/>
      <c r="N47" s="97"/>
    </row>
    <row r="48" spans="1:14" s="103" customFormat="1" x14ac:dyDescent="0.25">
      <c r="A48" s="413" t="s">
        <v>3286</v>
      </c>
      <c r="B48" s="414"/>
      <c r="C48" s="113">
        <f>C45</f>
        <v>2250000</v>
      </c>
      <c r="D48" s="114"/>
      <c r="E48" s="114"/>
      <c r="F48" s="114"/>
      <c r="G48" s="115"/>
      <c r="L48" s="105"/>
      <c r="M48" s="105"/>
      <c r="N48" s="105"/>
    </row>
    <row r="49" spans="1:14" s="96" customFormat="1" ht="12.75" x14ac:dyDescent="0.25">
      <c r="A49" s="263"/>
      <c r="B49" s="263"/>
      <c r="C49" s="266"/>
      <c r="D49" s="103"/>
      <c r="E49" s="103"/>
      <c r="F49" s="103"/>
      <c r="L49" s="97"/>
      <c r="M49" s="97"/>
      <c r="N49" s="97"/>
    </row>
    <row r="50" spans="1:14" s="96" customFormat="1" ht="13.5" thickBot="1" x14ac:dyDescent="0.25">
      <c r="A50" s="115"/>
      <c r="B50" s="115"/>
      <c r="C50" s="116"/>
      <c r="D50" s="90"/>
      <c r="E50" s="90"/>
    </row>
    <row r="51" spans="1:14" s="96" customFormat="1" ht="15.75" customHeight="1" thickBot="1" x14ac:dyDescent="0.25">
      <c r="A51" s="403" t="s">
        <v>3273</v>
      </c>
      <c r="B51" s="404"/>
      <c r="C51" s="117">
        <f>MAX(C46-$C$31,0)</f>
        <v>2250000</v>
      </c>
      <c r="D51" s="90"/>
      <c r="E51" s="90"/>
    </row>
    <row r="52" spans="1:14" s="96" customFormat="1" ht="15.75" customHeight="1" thickBot="1" x14ac:dyDescent="0.25">
      <c r="A52" s="403" t="s">
        <v>3285</v>
      </c>
      <c r="B52" s="404"/>
      <c r="C52" s="117">
        <f>MAX(C47-$C$31,0)</f>
        <v>2250000</v>
      </c>
      <c r="D52" s="90"/>
      <c r="E52" s="90"/>
    </row>
    <row r="53" spans="1:14" s="96" customFormat="1" ht="15.75" customHeight="1" thickBot="1" x14ac:dyDescent="0.25">
      <c r="A53" s="403" t="s">
        <v>3290</v>
      </c>
      <c r="B53" s="404"/>
      <c r="C53" s="117">
        <f>MAX(C48-$C$31,0)</f>
        <v>2250000</v>
      </c>
      <c r="D53" s="90"/>
      <c r="E53" s="90"/>
    </row>
    <row r="54" spans="1:14" s="96" customFormat="1" ht="13.5" thickBot="1" x14ac:dyDescent="0.25">
      <c r="A54" s="115"/>
      <c r="B54" s="115"/>
      <c r="C54" s="116"/>
      <c r="D54" s="90"/>
      <c r="E54" s="90"/>
    </row>
    <row r="55" spans="1:14" s="136" customFormat="1" ht="15.75" thickBot="1" x14ac:dyDescent="0.25">
      <c r="A55" s="132" t="s">
        <v>3184</v>
      </c>
      <c r="B55" s="132"/>
      <c r="C55" s="133" t="s">
        <v>3274</v>
      </c>
      <c r="D55" s="134" t="s">
        <v>3275</v>
      </c>
      <c r="E55" s="134" t="s">
        <v>3276</v>
      </c>
      <c r="F55" s="134" t="s">
        <v>3277</v>
      </c>
    </row>
    <row r="56" spans="1:14" s="136" customFormat="1" ht="12.75" x14ac:dyDescent="0.25">
      <c r="A56" s="369" t="s">
        <v>3168</v>
      </c>
      <c r="B56" s="370"/>
      <c r="C56" s="137">
        <f>'1. Feuille saisie factures'!AE3</f>
        <v>0</v>
      </c>
      <c r="D56" s="137">
        <f>'1. Feuille saisie factures'!AE4</f>
        <v>0</v>
      </c>
      <c r="E56" s="137">
        <f>'1. Feuille saisie factures'!AE5</f>
        <v>0</v>
      </c>
      <c r="F56" s="137">
        <f>C56+D56+E56</f>
        <v>0</v>
      </c>
    </row>
    <row r="57" spans="1:14" s="136" customFormat="1" ht="12.75" x14ac:dyDescent="0.25">
      <c r="A57" s="369" t="s">
        <v>3166</v>
      </c>
      <c r="B57" s="370"/>
      <c r="C57" s="138">
        <f>'1. Feuille saisie factures'!AF3</f>
        <v>0</v>
      </c>
      <c r="D57" s="138">
        <f>'1. Feuille saisie factures'!AF4</f>
        <v>0</v>
      </c>
      <c r="E57" s="138">
        <f>'1. Feuille saisie factures'!AF5</f>
        <v>0</v>
      </c>
      <c r="F57" s="138">
        <f>C57+D57+E57</f>
        <v>0</v>
      </c>
    </row>
    <row r="58" spans="1:14" s="136" customFormat="1" ht="12.75" x14ac:dyDescent="0.25">
      <c r="A58" s="369" t="s">
        <v>3173</v>
      </c>
      <c r="B58" s="371"/>
      <c r="C58" s="137">
        <f>'1. Feuille saisie factures'!AG3</f>
        <v>0</v>
      </c>
      <c r="D58" s="137">
        <f>'1. Feuille saisie factures'!AG4</f>
        <v>0</v>
      </c>
      <c r="E58" s="137">
        <f>'1. Feuille saisie factures'!AG5</f>
        <v>0</v>
      </c>
      <c r="F58" s="137">
        <f>C58+D58+E58</f>
        <v>0</v>
      </c>
    </row>
    <row r="59" spans="1:14" s="136" customFormat="1" ht="12.75" x14ac:dyDescent="0.25">
      <c r="A59" s="369" t="s">
        <v>3174</v>
      </c>
      <c r="B59" s="371"/>
      <c r="C59" s="138">
        <f>'1. Feuille saisie factures'!AH3</f>
        <v>0</v>
      </c>
      <c r="D59" s="138">
        <f>'1. Feuille saisie factures'!AH4</f>
        <v>0</v>
      </c>
      <c r="E59" s="138">
        <f>'1. Feuille saisie factures'!AH5</f>
        <v>0</v>
      </c>
      <c r="F59" s="138">
        <f>C59+D59+E59</f>
        <v>0</v>
      </c>
    </row>
    <row r="60" spans="1:14" s="136" customFormat="1" ht="12.75" x14ac:dyDescent="0.25">
      <c r="A60" s="372" t="s">
        <v>3165</v>
      </c>
      <c r="B60" s="373"/>
      <c r="C60" s="194">
        <f>SUM(C56:C59)</f>
        <v>0</v>
      </c>
      <c r="D60" s="194">
        <f>SUM(D56:D59)</f>
        <v>0</v>
      </c>
      <c r="E60" s="194">
        <f>SUM(E56:E59)</f>
        <v>0</v>
      </c>
      <c r="F60" s="194">
        <f>C60+D60+E60</f>
        <v>0</v>
      </c>
    </row>
    <row r="61" spans="1:14" s="136" customFormat="1" ht="14.25" x14ac:dyDescent="0.2">
      <c r="A61" s="139"/>
      <c r="B61" s="139"/>
      <c r="C61" s="135"/>
      <c r="D61" s="139"/>
      <c r="E61" s="135"/>
      <c r="F61" s="135"/>
    </row>
    <row r="62" spans="1:14" s="136" customFormat="1" ht="13.5" thickBot="1" x14ac:dyDescent="0.25">
      <c r="A62" s="93"/>
      <c r="B62" s="93"/>
      <c r="C62" s="93"/>
      <c r="D62" s="93"/>
      <c r="E62" s="135"/>
      <c r="F62" s="135"/>
    </row>
    <row r="63" spans="1:14" s="136" customFormat="1" ht="13.5" thickBot="1" x14ac:dyDescent="0.25">
      <c r="A63" s="215"/>
      <c r="B63" s="252" t="str">
        <f>'1. Feuille saisie factures'!F29</f>
        <v>NON ELIGIBLE</v>
      </c>
      <c r="C63" s="133" t="s">
        <v>3274</v>
      </c>
      <c r="D63" s="134" t="s">
        <v>3275</v>
      </c>
      <c r="E63" s="134" t="s">
        <v>3276</v>
      </c>
      <c r="F63" s="134" t="s">
        <v>3277</v>
      </c>
    </row>
    <row r="64" spans="1:14" s="136" customFormat="1" ht="12.75" x14ac:dyDescent="0.25">
      <c r="A64" s="258" t="s">
        <v>3189</v>
      </c>
      <c r="B64" s="251"/>
      <c r="C64" s="275"/>
      <c r="D64" s="275"/>
      <c r="E64" s="275"/>
      <c r="F64" s="248" t="str">
        <f>IF(OR(ISBLANK(C64),ISBLANK(D64),ISBLANK(E64)),"-",C64+D64+E64)</f>
        <v>-</v>
      </c>
      <c r="H64" s="216"/>
    </row>
    <row r="65" spans="1:14" s="136" customFormat="1" ht="27.75" customHeight="1" x14ac:dyDescent="0.25">
      <c r="A65" s="258" t="s">
        <v>3190</v>
      </c>
      <c r="B65" s="275"/>
      <c r="C65" s="248">
        <f>IF($B$63="2ème semestre 2023",$B$65/6,$B$65/12)</f>
        <v>0</v>
      </c>
      <c r="D65" s="248">
        <f>IF($B$63="2ème semestre 2023",$B$65/6,$B$65/12)</f>
        <v>0</v>
      </c>
      <c r="E65" s="248">
        <f>IF($B$63="2ème semestre 2023",$B$65/6,$B$65/12)</f>
        <v>0</v>
      </c>
      <c r="F65" s="248">
        <f>IF($B$63="2ème semestre 2023",$B$65/2,$B$65/4)</f>
        <v>0</v>
      </c>
    </row>
    <row r="66" spans="1:14" s="96" customFormat="1" ht="12.75" x14ac:dyDescent="0.2">
      <c r="A66" s="374" t="s">
        <v>3185</v>
      </c>
      <c r="B66" s="376"/>
      <c r="C66" s="249">
        <f>IF(ISBLANK(C64),0,C60/C64)</f>
        <v>0</v>
      </c>
      <c r="D66" s="249">
        <f>IF(ISBLANK(D64),0,D60/D64)</f>
        <v>0</v>
      </c>
      <c r="E66" s="249">
        <f>IF(ISBLANK(E64),0,E60/E64)</f>
        <v>0</v>
      </c>
      <c r="F66" s="249">
        <f>IF(F64="-",0,IF(ISBLANK(F64),0,(C60+D60+E60)/F64))</f>
        <v>0</v>
      </c>
      <c r="G66" s="108"/>
      <c r="H66" s="102"/>
      <c r="I66" s="102"/>
      <c r="J66" s="97"/>
    </row>
    <row r="67" spans="1:14" s="96" customFormat="1" ht="12.75" x14ac:dyDescent="0.2">
      <c r="A67" s="375"/>
      <c r="B67" s="376"/>
      <c r="C67" s="249">
        <f>IF(C65=0,0,C60/C65)</f>
        <v>0</v>
      </c>
      <c r="D67" s="249">
        <f>IF(D65=0,0,D60/D65)</f>
        <v>0</v>
      </c>
      <c r="E67" s="249">
        <f>IF(E65=0,0,E60/E65)</f>
        <v>0</v>
      </c>
      <c r="F67" s="249">
        <f>IF(F65=0,0,(C60+D60+E60)/F65)</f>
        <v>0</v>
      </c>
      <c r="G67" s="108"/>
      <c r="H67" s="102"/>
      <c r="I67" s="102"/>
      <c r="J67" s="97"/>
    </row>
    <row r="68" spans="1:14" s="96" customFormat="1" ht="22.5" customHeight="1" x14ac:dyDescent="0.25">
      <c r="A68" s="217"/>
      <c r="B68" s="217"/>
      <c r="C68" s="402" t="str">
        <f>IF(OR(C67&gt;=3%,C66&gt;=3%,D66&gt;=3%,F66&gt;=3%,D67&gt;=3%,F67&gt;3%,E66&gt;3%,E67&gt;3%),"Critère vérifié, vous pouvez continuer à remplir le document","NON ELIGIBLE, NE PAS DEPOSER DE DEMANDE D'AIDE")</f>
        <v>NON ELIGIBLE, NE PAS DEPOSER DE DEMANDE D'AIDE</v>
      </c>
      <c r="D68" s="402"/>
      <c r="E68" s="402"/>
      <c r="F68" s="402"/>
      <c r="G68" s="107"/>
      <c r="H68" s="107"/>
      <c r="I68" s="107"/>
      <c r="J68" s="97"/>
    </row>
    <row r="69" spans="1:14" s="96" customFormat="1" ht="14.25" x14ac:dyDescent="0.2">
      <c r="A69" s="217"/>
      <c r="B69" s="217"/>
      <c r="C69" s="250">
        <f>IF(OR(C66&gt;=3%,C67&gt;=3%,F66&gt;=3%,F67&gt;=3%),1,0)</f>
        <v>0</v>
      </c>
      <c r="D69" s="250">
        <f>IF(OR(D66&gt;=3%,D67&gt;=3%,F66&gt;=3%,F67&gt;=3%),1,0)</f>
        <v>0</v>
      </c>
      <c r="E69" s="250">
        <f>IF(OR(E66&gt;=3%,E67&gt;=3%,F66&gt;=3%,F67&gt;=3%),1,0)</f>
        <v>0</v>
      </c>
      <c r="F69" s="116"/>
      <c r="G69" s="107"/>
      <c r="H69" s="107"/>
      <c r="I69" s="107"/>
      <c r="J69" s="97"/>
    </row>
    <row r="70" spans="1:14" s="96" customFormat="1" ht="12.75" x14ac:dyDescent="0.2">
      <c r="A70" s="217"/>
      <c r="B70" s="217"/>
      <c r="C70" s="93"/>
      <c r="D70" s="93"/>
      <c r="E70" s="93"/>
      <c r="F70" s="116"/>
      <c r="G70" s="107"/>
      <c r="H70" s="107"/>
      <c r="I70" s="107"/>
      <c r="J70" s="97"/>
    </row>
    <row r="71" spans="1:14" s="96" customFormat="1" ht="12.75" x14ac:dyDescent="0.2">
      <c r="A71" s="90"/>
      <c r="B71" s="90"/>
      <c r="C71" s="116"/>
      <c r="D71" s="116"/>
      <c r="F71" s="116"/>
      <c r="G71" s="107"/>
      <c r="H71" s="107"/>
      <c r="I71" s="107"/>
      <c r="J71" s="97"/>
    </row>
    <row r="72" spans="1:14" s="96" customFormat="1" x14ac:dyDescent="0.2">
      <c r="A72" s="120"/>
      <c r="B72" s="120"/>
      <c r="C72" s="296" t="s">
        <v>3278</v>
      </c>
      <c r="D72" s="296" t="s">
        <v>3279</v>
      </c>
      <c r="E72" s="296" t="s">
        <v>3280</v>
      </c>
      <c r="F72" s="116"/>
      <c r="J72" s="97"/>
    </row>
    <row r="73" spans="1:14" s="96" customFormat="1" ht="12.75" x14ac:dyDescent="0.2">
      <c r="A73" s="377" t="s">
        <v>3113</v>
      </c>
      <c r="B73" s="378"/>
      <c r="C73" s="297">
        <f>IF(ISBLANK('2. Fiche calcul EBE Association'!I33),0,'2. Fiche calcul EBE Association'!I33)</f>
        <v>0</v>
      </c>
      <c r="D73" s="297">
        <f>IF(ISBLANK('2. Fiche calcul EBE Association'!J33),0,'2. Fiche calcul EBE Association'!J33)</f>
        <v>0</v>
      </c>
      <c r="E73" s="297">
        <f>IF(ISBLANK('2. Fiche calcul EBE Association'!K33),0,'2. Fiche calcul EBE Association'!K33)</f>
        <v>0</v>
      </c>
      <c r="F73" s="116"/>
      <c r="J73" s="97"/>
      <c r="K73" s="97"/>
      <c r="L73" s="97"/>
      <c r="M73" s="97"/>
      <c r="N73" s="97"/>
    </row>
    <row r="74" spans="1:14" s="96" customFormat="1" ht="12.75" x14ac:dyDescent="0.25">
      <c r="A74" s="379" t="s">
        <v>3155</v>
      </c>
      <c r="B74" s="378"/>
      <c r="C74" s="297">
        <f>IF(ISBLANK('2. Fiche calcul EBE Association'!W33),0,'2. Fiche calcul EBE Association'!W33)</f>
        <v>0</v>
      </c>
      <c r="D74" s="297">
        <f>IF(ISBLANK('2. Fiche calcul EBE Association'!X33),0,'2. Fiche calcul EBE Association'!X33)</f>
        <v>0</v>
      </c>
      <c r="E74" s="297">
        <f>IF(ISBLANK('2. Fiche calcul EBE Association'!Y33),0,'2. Fiche calcul EBE Association'!Y33)</f>
        <v>0</v>
      </c>
      <c r="F74" s="119"/>
      <c r="J74" s="97"/>
      <c r="K74" s="97"/>
      <c r="L74" s="97"/>
      <c r="M74" s="97"/>
      <c r="N74" s="97"/>
    </row>
    <row r="75" spans="1:14" s="96" customFormat="1" ht="12.75" x14ac:dyDescent="0.25">
      <c r="A75" s="379" t="s">
        <v>3156</v>
      </c>
      <c r="B75" s="378"/>
      <c r="C75" s="297">
        <f>IF(ISBLANK('2. Fiche calcul EBE Association'!P33),0,'2. Fiche calcul EBE Association'!P33)</f>
        <v>0</v>
      </c>
      <c r="D75" s="297">
        <f>IF(ISBLANK('2. Fiche calcul EBE Association'!P33),0,'2. Fiche calcul EBE Association'!P33)</f>
        <v>0</v>
      </c>
      <c r="E75" s="297">
        <f>IF(ISBLANK('2. Fiche calcul EBE Association'!P33),0,'2. Fiche calcul EBE Association'!P33)</f>
        <v>0</v>
      </c>
      <c r="F75" s="119"/>
      <c r="J75" s="97"/>
      <c r="K75" s="97"/>
      <c r="L75" s="97"/>
      <c r="M75" s="97"/>
      <c r="N75" s="97"/>
    </row>
    <row r="76" spans="1:14" s="96" customFormat="1" ht="25.5" x14ac:dyDescent="0.25">
      <c r="A76" s="377" t="s">
        <v>3157</v>
      </c>
      <c r="B76" s="378"/>
      <c r="C76" s="298" t="str">
        <f>IF(OR(C68="NON ELIGIBLE, NE PAS DEPOSER DE DEMANDE D'AIDE",AND(C73&gt;=0,C74=0,C75=0),AND(C73&gt;=0,C73&gt;=C74,C73&gt;=C75)),"NON ELIGIBLE, NE PAS DEPOSER DE DEMANDE D'AIDE",IF(C73&gt;=0,(C73-ABS((MAX(C74,C75))))/ABS(MAX(C74,C75)),"ELIGIBLE, continuez le remplissage de la fiche"))</f>
        <v>NON ELIGIBLE, NE PAS DEPOSER DE DEMANDE D'AIDE</v>
      </c>
      <c r="D76" s="298" t="str">
        <f>IF(OR(C68="NON ELIGIBLE, NE PAS DEPOSER DE DEMANDE D'AIDE",AND(D73&gt;=0,D74=0,D75=0),AND(D73&gt;=0,D73&gt;=D74,D73&gt;=D75)),"NON ELIGIBLE, NE PAS DEPOSER DE DEMANDE D'AIDE",IF(D73&gt;=0,(D73-ABS((MAX(D74,D75))))/ABS(MAX(D74,D75)),"ELIGIBLE, continuez le remplissage de la fiche"))</f>
        <v>NON ELIGIBLE, NE PAS DEPOSER DE DEMANDE D'AIDE</v>
      </c>
      <c r="E76" s="298" t="str">
        <f>IF(OR(C68="NON ELIGIBLE, NE PAS DEPOSER DE DEMANDE D'AIDE",AND(E73&gt;=0,E74=0,E75=0),AND(E73&gt;=0,E73&gt;=E74,E73&gt;=E75)),"NON ELIGIBLE, NE PAS DEPOSER DE DEMANDE D'AIDE",IF(E73&gt;=0,(E73-ABS((MAX(E74,E75))))/ABS(MAX(E74,E75)),"ELIGIBLE, continuez le remplissage de la fiche"))</f>
        <v>NON ELIGIBLE, NE PAS DEPOSER DE DEMANDE D'AIDE</v>
      </c>
      <c r="F76" s="90"/>
      <c r="J76" s="97"/>
      <c r="K76" s="97"/>
      <c r="L76" s="97"/>
      <c r="M76" s="97"/>
      <c r="N76" s="97"/>
    </row>
    <row r="77" spans="1:14" s="96" customFormat="1" ht="25.5" x14ac:dyDescent="0.25">
      <c r="A77" s="120"/>
      <c r="B77" s="120"/>
      <c r="C77" s="299" t="str">
        <f>IF(C76="ELIGIBLE, continuez le remplissage de la fiche","-",IF(C76&gt;0,"NON ELIGIBLE, ne pas continuer le remplissage","ELIGIBLE, continuez le remplissage de la fiche"))</f>
        <v>NON ELIGIBLE, ne pas continuer le remplissage</v>
      </c>
      <c r="D77" s="299" t="str">
        <f t="shared" ref="D77" si="0">IF(D76="ELIGIBLE, continuez le remplissage de la fiche","-",IF(D76&gt;0,"NON ELIGIBLE, ne pas continuer le remplissage","ELIGIBLE, continuez le remplissage de la fiche"))</f>
        <v>NON ELIGIBLE, ne pas continuer le remplissage</v>
      </c>
      <c r="E77" s="299" t="str">
        <f>IF(E76="ELIGIBLE, continuez le remplissage de la fiche","-",IF(E76&gt;0,"NON ELIGIBLE, ne pas continuer le remplissage","ELIGIBLE, continuez le remplissage de la fiche"))</f>
        <v>NON ELIGIBLE, ne pas continuer le remplissage</v>
      </c>
      <c r="F77" s="90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0"/>
      <c r="B78" s="120"/>
      <c r="C78" s="300">
        <f>IF(OR(C76="ELIGIBLE, continuez le remplissage de la fiche",C77="ELIGIBLE, continuez le remplissage de la fiche"),1,0)</f>
        <v>0</v>
      </c>
      <c r="D78" s="300">
        <f>IF(OR(D76="ELIGIBLE, continuez le remplissage de la fiche",D77="ELIGIBLE, continuez le remplissage de la fiche"),1,0)</f>
        <v>0</v>
      </c>
      <c r="E78" s="300">
        <f>IF(OR(E76="ELIGIBLE, continuez le remplissage de la fiche",E77="ELIGIBLE, continuez le remplissage de la fiche"),1,0)</f>
        <v>0</v>
      </c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1"/>
      <c r="B79" s="121"/>
      <c r="C79" s="301"/>
      <c r="D79" s="301"/>
      <c r="E79" s="301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3.5" thickBot="1" x14ac:dyDescent="0.3">
      <c r="A80" s="121"/>
      <c r="B80" s="121"/>
      <c r="C80" s="301"/>
      <c r="D80" s="302"/>
      <c r="E80" s="303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5.75" thickBot="1" x14ac:dyDescent="0.25">
      <c r="A81" s="389" t="s">
        <v>3068</v>
      </c>
      <c r="B81" s="390"/>
      <c r="C81" s="133" t="s">
        <v>3274</v>
      </c>
      <c r="D81" s="134" t="s">
        <v>3275</v>
      </c>
      <c r="E81" s="134" t="s">
        <v>3276</v>
      </c>
      <c r="F81" s="123"/>
      <c r="K81" s="97"/>
      <c r="L81" s="97"/>
      <c r="M81" s="97"/>
    </row>
    <row r="82" spans="1:39" s="96" customFormat="1" x14ac:dyDescent="0.25">
      <c r="A82" s="381" t="s">
        <v>3175</v>
      </c>
      <c r="B82" s="382"/>
      <c r="C82" s="297">
        <f>'1. Feuille saisie factures'!AF6</f>
        <v>0</v>
      </c>
      <c r="D82" s="304">
        <f>'1. Feuille saisie factures'!AF8</f>
        <v>0</v>
      </c>
      <c r="E82" s="304">
        <f>'1. Feuille saisie factures'!AF10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x14ac:dyDescent="0.25">
      <c r="A83" s="381" t="s">
        <v>3176</v>
      </c>
      <c r="B83" s="382"/>
      <c r="C83" s="297">
        <f>'1. Feuille saisie factures'!AF7</f>
        <v>0</v>
      </c>
      <c r="D83" s="304">
        <f>'1. Feuille saisie factures'!AF9</f>
        <v>0</v>
      </c>
      <c r="E83" s="304">
        <f>'1. Feuille saisie factures'!AF11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ht="12.75" x14ac:dyDescent="0.25">
      <c r="A84" s="377" t="s">
        <v>3177</v>
      </c>
      <c r="B84" s="382"/>
      <c r="C84" s="305">
        <f>IF((C83-300)*C82&gt;0,(C83-300)*C82,0)*C78*C69</f>
        <v>0</v>
      </c>
      <c r="D84" s="305">
        <f>IF((D83-300)*D82&gt;0,(D83-300)*D82,0)*D78*D69</f>
        <v>0</v>
      </c>
      <c r="E84" s="305">
        <f>IF((E83-300)*E82&gt;0,(E83-300)*E82,0)*E78*E69</f>
        <v>0</v>
      </c>
      <c r="F84" s="123"/>
      <c r="L84" s="97"/>
      <c r="M84" s="97"/>
      <c r="N84" s="97"/>
    </row>
    <row r="85" spans="1:39" s="96" customFormat="1" x14ac:dyDescent="0.25">
      <c r="A85" s="383" t="s">
        <v>3178</v>
      </c>
      <c r="B85" s="384"/>
      <c r="C85" s="396">
        <f>C84+D84+E84</f>
        <v>0</v>
      </c>
      <c r="D85" s="397"/>
      <c r="E85" s="398"/>
      <c r="F85" s="118"/>
      <c r="L85" s="97"/>
      <c r="M85" s="97"/>
      <c r="N85" s="97"/>
    </row>
    <row r="86" spans="1:39" s="96" customFormat="1" ht="15" customHeight="1" x14ac:dyDescent="0.25">
      <c r="A86" s="385" t="s">
        <v>3186</v>
      </c>
      <c r="B86" s="386"/>
      <c r="C86" s="399" t="str">
        <f>IF(AND(C68="Critère vérifié, vous pouvez continuer à remplir le document",C85&gt;0),"AIDE ELIGIBLE","NON ELIGIBLE, NE PAS DEPOSER DE DEMANDE D'AIDE")</f>
        <v>NON ELIGIBLE, NE PAS DEPOSER DE DEMANDE D'AIDE</v>
      </c>
      <c r="D86" s="400"/>
      <c r="E86" s="401"/>
      <c r="F86" s="90"/>
      <c r="L86" s="97"/>
      <c r="M86" s="97"/>
      <c r="N86" s="97"/>
    </row>
    <row r="87" spans="1:39" s="96" customFormat="1" thickBot="1" x14ac:dyDescent="0.25">
      <c r="A87" s="124"/>
      <c r="B87" s="124"/>
      <c r="C87" s="306"/>
      <c r="D87" s="306"/>
      <c r="E87" s="303"/>
      <c r="F87" s="90"/>
      <c r="L87" s="97"/>
      <c r="M87" s="97"/>
      <c r="N87" s="97"/>
    </row>
    <row r="88" spans="1:39" s="96" customFormat="1" ht="13.5" thickBot="1" x14ac:dyDescent="0.25">
      <c r="A88" s="387" t="s">
        <v>3069</v>
      </c>
      <c r="B88" s="388"/>
      <c r="C88" s="133" t="s">
        <v>3274</v>
      </c>
      <c r="D88" s="134" t="s">
        <v>3275</v>
      </c>
      <c r="E88" s="134" t="s">
        <v>3276</v>
      </c>
      <c r="F88" s="90"/>
      <c r="L88" s="97"/>
      <c r="M88" s="97"/>
      <c r="N88" s="97"/>
    </row>
    <row r="89" spans="1:39" s="96" customFormat="1" ht="12.75" x14ac:dyDescent="0.25">
      <c r="A89" s="387" t="s">
        <v>3105</v>
      </c>
      <c r="B89" s="388"/>
      <c r="C89" s="307">
        <f>IF(C86="AIDE ELIGIBLE",50%*C84,)</f>
        <v>0</v>
      </c>
      <c r="D89" s="307">
        <f>IF(C86="AIDE ELIGIBLE",50%*D84,)</f>
        <v>0</v>
      </c>
      <c r="E89" s="307">
        <f>IF(C86="AIDE ELIGIBLE",50%*E84,)</f>
        <v>0</v>
      </c>
      <c r="F89" s="90"/>
      <c r="L89" s="97"/>
      <c r="M89" s="97"/>
      <c r="N89" s="97"/>
    </row>
    <row r="90" spans="1:39" s="96" customFormat="1" ht="14.25" x14ac:dyDescent="0.2">
      <c r="A90" s="125"/>
      <c r="B90" s="125"/>
      <c r="C90" s="308"/>
      <c r="D90" s="308"/>
      <c r="E90" s="301"/>
      <c r="F90" s="90"/>
      <c r="L90" s="97"/>
      <c r="M90" s="97"/>
      <c r="N90" s="97"/>
    </row>
    <row r="91" spans="1:39" s="96" customFormat="1" x14ac:dyDescent="0.25">
      <c r="A91" s="122" t="s">
        <v>3070</v>
      </c>
      <c r="B91" s="122"/>
      <c r="C91" s="301"/>
      <c r="D91" s="301"/>
      <c r="E91" s="301"/>
      <c r="F91" s="90"/>
      <c r="L91" s="97"/>
      <c r="M91" s="97"/>
      <c r="N91" s="97"/>
    </row>
    <row r="92" spans="1:39" s="96" customFormat="1" ht="12.75" x14ac:dyDescent="0.25">
      <c r="A92" s="393" t="s">
        <v>3071</v>
      </c>
      <c r="B92" s="394"/>
      <c r="C92" s="309">
        <f>MIN(IF(C86="NON ELIGIBLE, NE PAS DEPOSER DE DEMANDE D'AIDE",,IF(OR(C74&gt;0,C75&gt;0),'2. Fiche calcul EBE Association'!I35-C73,MIN(ABS(C73),C89))),C89)</f>
        <v>0</v>
      </c>
      <c r="D92" s="309">
        <f>MIN(IF(C86="NON ELIGIBLE, NE PAS DEPOSER DE DEMANDE D'AIDE",,IF(OR(D74&gt;0,D75&gt;0),'2. Fiche calcul EBE Association'!J35-D73,MIN(ABS(D73),D89))),D89)</f>
        <v>0</v>
      </c>
      <c r="E92" s="309">
        <f>MIN(IF(C86="NON ELIGIBLE, NE PAS DEPOSER DE DEMANDE D'AIDE",,IF(OR(E74&gt;0,E75&gt;0),'2. Fiche calcul EBE Association'!K35-E73,MIN(ABS(E73),E89))),E89)</f>
        <v>0</v>
      </c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80"/>
      <c r="R92" s="380"/>
      <c r="S92" s="380"/>
      <c r="T92" s="380"/>
      <c r="U92" s="380"/>
      <c r="V92" s="380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4.25" x14ac:dyDescent="0.2">
      <c r="A93" s="116"/>
      <c r="B93" s="116"/>
      <c r="C93" s="308"/>
      <c r="D93" s="308"/>
      <c r="E93" s="301"/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2.75" x14ac:dyDescent="0.25">
      <c r="A94" s="387" t="s">
        <v>3072</v>
      </c>
      <c r="B94" s="388"/>
      <c r="C94" s="307">
        <f>IF(C86="NON ELIGIBLE, NE PAS DEPOSER DE DEMANDE D'AIDE",0,IF(C86="AIDE ELIGIBLE",IF(MIN(C51,C92)&lt;0,0,MIN(C51,C92))))</f>
        <v>0</v>
      </c>
      <c r="D94" s="307">
        <f>IF(C86="NON ELIGIBLE, NE PAS DEPOSER DE DEMANDE D'AIDE",0,IF(C86="AIDE ELIGIBLE",IF(MIN(C52,D92)&lt;0,0,MIN(C52,D92))))</f>
        <v>0</v>
      </c>
      <c r="E94" s="307">
        <f>IF(C86="NON ELIGIBLE, NE PAS DEPOSER DE DEMANDE D'AIDE",0,IF(C86="AIDE ELIGIBLE",IF(MIN(C53,E92)&lt;0,0,MIN(C53,E92))))</f>
        <v>0</v>
      </c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380"/>
      <c r="R94" s="380"/>
      <c r="S94" s="380"/>
      <c r="T94" s="380"/>
      <c r="U94" s="380"/>
      <c r="V94" s="380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20.25" x14ac:dyDescent="0.25">
      <c r="A95" s="391" t="s">
        <v>3167</v>
      </c>
      <c r="B95" s="392"/>
      <c r="C95" s="310">
        <f>SUM(C94:E94)</f>
        <v>0</v>
      </c>
      <c r="D95" s="301"/>
      <c r="E95" s="301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A96" s="90"/>
      <c r="B96" s="90"/>
      <c r="C96" s="126"/>
      <c r="D96" s="90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380"/>
      <c r="R97" s="380"/>
      <c r="S97" s="380"/>
      <c r="T97" s="380"/>
      <c r="U97" s="380"/>
      <c r="V97" s="380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E98" s="109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380"/>
      <c r="R101" s="380"/>
      <c r="S101" s="380"/>
      <c r="T101" s="380"/>
      <c r="U101" s="380"/>
      <c r="V101" s="380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4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264"/>
      <c r="D105" s="264"/>
      <c r="E105" s="264"/>
      <c r="F105" s="264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264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4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</sheetData>
  <sheetProtection algorithmName="SHA-512" hashValue="nBexkre+WGocXaHpoTViqcY8vclLGg0melCz76zWgA92nSE6dKlE2MXxSq39+KZob/ZjsyuWPGxGZI7KiIQCwA==" saltValue="Cg1MoN1+14tHGpdmE8E72Q==" spinCount="100000" sheet="1" objects="1" scenarios="1"/>
  <mergeCells count="70">
    <mergeCell ref="A82:B82"/>
    <mergeCell ref="A83:B83"/>
    <mergeCell ref="A84:B84"/>
    <mergeCell ref="Q101:V101"/>
    <mergeCell ref="C85:E85"/>
    <mergeCell ref="A86:B86"/>
    <mergeCell ref="C86:E86"/>
    <mergeCell ref="A88:B88"/>
    <mergeCell ref="A89:B89"/>
    <mergeCell ref="A92:B92"/>
    <mergeCell ref="A85:B85"/>
    <mergeCell ref="Q92:V92"/>
    <mergeCell ref="A94:B94"/>
    <mergeCell ref="Q94:V94"/>
    <mergeCell ref="A95:B95"/>
    <mergeCell ref="Q97:V97"/>
    <mergeCell ref="A73:B73"/>
    <mergeCell ref="A74:B74"/>
    <mergeCell ref="A76:B76"/>
    <mergeCell ref="A81:B81"/>
    <mergeCell ref="A75:B75"/>
    <mergeCell ref="A59:B59"/>
    <mergeCell ref="C68:F68"/>
    <mergeCell ref="A60:B60"/>
    <mergeCell ref="A66:A67"/>
    <mergeCell ref="B66:B67"/>
    <mergeCell ref="A48:B48"/>
    <mergeCell ref="A51:B51"/>
    <mergeCell ref="A56:B56"/>
    <mergeCell ref="A57:B57"/>
    <mergeCell ref="A58:B58"/>
    <mergeCell ref="A43:B43"/>
    <mergeCell ref="A44:B44"/>
    <mergeCell ref="A45:B45"/>
    <mergeCell ref="A46:B46"/>
    <mergeCell ref="A47:B47"/>
    <mergeCell ref="A53:B53"/>
    <mergeCell ref="A38:B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2:B52"/>
    <mergeCell ref="A39:B39"/>
    <mergeCell ref="A40:B40"/>
    <mergeCell ref="A41:B41"/>
    <mergeCell ref="A42:B42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phoneticPr fontId="68" type="noConversion"/>
  <conditionalFormatting sqref="C60:C61">
    <cfRule type="expression" dxfId="39" priority="14">
      <formula>#REF!&lt;0</formula>
    </cfRule>
  </conditionalFormatting>
  <conditionalFormatting sqref="C56:E56">
    <cfRule type="expression" dxfId="38" priority="15">
      <formula>#REF!&lt;0</formula>
    </cfRule>
  </conditionalFormatting>
  <conditionalFormatting sqref="C56:E57">
    <cfRule type="expression" dxfId="37" priority="16">
      <formula>#REF!&lt;0</formula>
    </cfRule>
  </conditionalFormatting>
  <conditionalFormatting sqref="C58:E58">
    <cfRule type="expression" dxfId="36" priority="17">
      <formula>#REF!&lt;0</formula>
    </cfRule>
  </conditionalFormatting>
  <conditionalFormatting sqref="D60:E60">
    <cfRule type="expression" dxfId="35" priority="18">
      <formula>#REF!&lt;0</formula>
    </cfRule>
  </conditionalFormatting>
  <conditionalFormatting sqref="D60:E60">
    <cfRule type="expression" dxfId="34" priority="19">
      <formula>#REF!&lt;0</formula>
    </cfRule>
  </conditionalFormatting>
  <conditionalFormatting sqref="C59:E59">
    <cfRule type="expression" dxfId="33" priority="20">
      <formula>#REF!&lt;0</formula>
    </cfRule>
  </conditionalFormatting>
  <conditionalFormatting sqref="F56">
    <cfRule type="expression" dxfId="32" priority="8">
      <formula>#REF!&lt;0</formula>
    </cfRule>
  </conditionalFormatting>
  <conditionalFormatting sqref="F56:F57">
    <cfRule type="expression" dxfId="31" priority="9">
      <formula>#REF!&lt;0</formula>
    </cfRule>
  </conditionalFormatting>
  <conditionalFormatting sqref="F58">
    <cfRule type="expression" dxfId="30" priority="10">
      <formula>#REF!&lt;0</formula>
    </cfRule>
  </conditionalFormatting>
  <conditionalFormatting sqref="F60">
    <cfRule type="expression" dxfId="29" priority="11">
      <formula>#REF!&lt;0</formula>
    </cfRule>
  </conditionalFormatting>
  <conditionalFormatting sqref="F60">
    <cfRule type="expression" dxfId="28" priority="12">
      <formula>#REF!&lt;0</formula>
    </cfRule>
  </conditionalFormatting>
  <conditionalFormatting sqref="F59">
    <cfRule type="expression" dxfId="27" priority="13">
      <formula>#REF!&lt;0</formula>
    </cfRule>
  </conditionalFormatting>
  <conditionalFormatting sqref="A13:A14">
    <cfRule type="expression" dxfId="26" priority="7">
      <formula>#REF!&lt;0</formula>
    </cfRule>
  </conditionalFormatting>
  <conditionalFormatting sqref="B64">
    <cfRule type="expression" dxfId="25" priority="6">
      <formula>#REF!&lt;0</formula>
    </cfRule>
  </conditionalFormatting>
  <conditionalFormatting sqref="B66">
    <cfRule type="expression" dxfId="24" priority="5">
      <formula>#REF!&lt;0</formula>
    </cfRule>
  </conditionalFormatting>
  <conditionalFormatting sqref="C65:F65">
    <cfRule type="expression" dxfId="23" priority="4">
      <formula>#REF!&lt;0</formula>
    </cfRule>
  </conditionalFormatting>
  <conditionalFormatting sqref="F64">
    <cfRule type="expression" dxfId="22" priority="3">
      <formula>#REF!&lt;0</formula>
    </cfRule>
  </conditionalFormatting>
  <conditionalFormatting sqref="C67:F67">
    <cfRule type="expression" dxfId="21" priority="2">
      <formula>#REF!&lt;0</formula>
    </cfRule>
  </conditionalFormatting>
  <conditionalFormatting sqref="C66:F66">
    <cfRule type="expression" dxfId="2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L123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14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4" x14ac:dyDescent="0.25">
      <c r="A18" s="409" t="s">
        <v>3061</v>
      </c>
      <c r="B18" s="410"/>
      <c r="C18" s="257"/>
      <c r="D18" s="257"/>
      <c r="E18" s="257"/>
      <c r="F18" s="257"/>
    </row>
    <row r="19" spans="1:14" x14ac:dyDescent="0.25">
      <c r="A19" s="409" t="s">
        <v>3062</v>
      </c>
      <c r="B19" s="410"/>
      <c r="C19" s="257"/>
      <c r="D19" s="257"/>
      <c r="E19" s="257"/>
      <c r="F19" s="257"/>
    </row>
    <row r="20" spans="1:14" x14ac:dyDescent="0.25">
      <c r="A20" s="409" t="s">
        <v>3063</v>
      </c>
      <c r="B20" s="410"/>
      <c r="C20" s="257"/>
      <c r="D20" s="257"/>
      <c r="E20" s="257"/>
      <c r="F20" s="257"/>
    </row>
    <row r="21" spans="1:14" x14ac:dyDescent="0.25">
      <c r="A21" s="409" t="s">
        <v>3064</v>
      </c>
      <c r="B21" s="410"/>
      <c r="C21" s="257"/>
      <c r="D21" s="257"/>
      <c r="E21" s="257"/>
      <c r="F21" s="257"/>
    </row>
    <row r="22" spans="1:14" x14ac:dyDescent="0.25">
      <c r="A22" s="409" t="s">
        <v>3065</v>
      </c>
      <c r="B22" s="410"/>
      <c r="C22" s="257"/>
      <c r="D22" s="257"/>
      <c r="E22" s="257"/>
      <c r="F22" s="257"/>
    </row>
    <row r="23" spans="1:14" x14ac:dyDescent="0.25">
      <c r="A23" s="409" t="s">
        <v>3066</v>
      </c>
      <c r="B23" s="410"/>
      <c r="C23" s="257"/>
      <c r="D23" s="257"/>
      <c r="E23" s="257"/>
      <c r="F23" s="257"/>
    </row>
    <row r="24" spans="1:14" x14ac:dyDescent="0.25">
      <c r="A24" s="409" t="s">
        <v>3082</v>
      </c>
      <c r="B24" s="410"/>
      <c r="C24" s="257"/>
      <c r="D24" s="257"/>
      <c r="E24" s="257"/>
      <c r="F24" s="257"/>
    </row>
    <row r="25" spans="1:14" x14ac:dyDescent="0.25">
      <c r="A25" s="409" t="s">
        <v>3083</v>
      </c>
      <c r="B25" s="410"/>
      <c r="C25" s="257"/>
      <c r="D25" s="257"/>
      <c r="E25" s="257"/>
      <c r="F25" s="257"/>
    </row>
    <row r="26" spans="1:14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4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14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14" x14ac:dyDescent="0.25">
      <c r="A29" s="411" t="s">
        <v>3192</v>
      </c>
      <c r="B29" s="412"/>
      <c r="C29" s="257"/>
      <c r="D29" s="257"/>
      <c r="E29" s="257"/>
      <c r="F29" s="257"/>
      <c r="G29" s="90"/>
    </row>
    <row r="30" spans="1:14" x14ac:dyDescent="0.25">
      <c r="A30" s="411" t="s">
        <v>3193</v>
      </c>
      <c r="B30" s="412"/>
      <c r="C30" s="257"/>
      <c r="D30" s="257"/>
      <c r="E30" s="257"/>
      <c r="F30" s="257"/>
      <c r="G30" s="90"/>
    </row>
    <row r="31" spans="1:14" s="96" customFormat="1" ht="12.75" x14ac:dyDescent="0.2">
      <c r="A31" s="417" t="s">
        <v>3067</v>
      </c>
      <c r="B31" s="418"/>
      <c r="C31" s="257"/>
      <c r="D31" s="273"/>
      <c r="E31" s="273"/>
      <c r="F31" s="273"/>
      <c r="G31" s="90"/>
      <c r="L31" s="97"/>
      <c r="M31" s="97"/>
      <c r="N31" s="97"/>
    </row>
    <row r="32" spans="1:14" s="96" customFormat="1" ht="12.75" x14ac:dyDescent="0.2">
      <c r="A32" s="423" t="s">
        <v>3187</v>
      </c>
      <c r="B32" s="424"/>
      <c r="C32" s="106"/>
      <c r="D32" s="274"/>
      <c r="E32" s="274"/>
      <c r="F32" s="274"/>
      <c r="G32" s="90"/>
      <c r="L32" s="97"/>
      <c r="M32" s="97"/>
      <c r="N32" s="97"/>
    </row>
    <row r="33" spans="1:14" s="96" customFormat="1" ht="12.75" x14ac:dyDescent="0.2">
      <c r="A33" s="411" t="s">
        <v>3291</v>
      </c>
      <c r="B33" s="412"/>
      <c r="C33" s="178">
        <f>C95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411" t="s">
        <v>3293</v>
      </c>
      <c r="B34" s="412"/>
      <c r="C34" s="178">
        <f>D95</f>
        <v>0</v>
      </c>
      <c r="D34" s="176"/>
      <c r="E34" s="177"/>
      <c r="F34" s="177"/>
      <c r="G34" s="90"/>
      <c r="L34" s="97"/>
      <c r="M34" s="97"/>
      <c r="N34" s="97"/>
    </row>
    <row r="35" spans="1:14" s="96" customFormat="1" ht="12.75" x14ac:dyDescent="0.2">
      <c r="A35" s="413" t="s">
        <v>3295</v>
      </c>
      <c r="B35" s="414"/>
      <c r="C35" s="112">
        <f>SUM(C18:C31)</f>
        <v>0</v>
      </c>
      <c r="D35" s="112">
        <f>SUM(D18:D30)</f>
        <v>0</v>
      </c>
      <c r="E35" s="112">
        <f>SUM(E18:E30)</f>
        <v>0</v>
      </c>
      <c r="F35" s="112">
        <f>SUM(F18:F30)</f>
        <v>0</v>
      </c>
      <c r="G35" s="90"/>
      <c r="L35" s="97"/>
      <c r="M35" s="97"/>
      <c r="N35" s="97"/>
    </row>
    <row r="36" spans="1:14" s="96" customFormat="1" ht="12.75" x14ac:dyDescent="0.2">
      <c r="A36" s="413" t="s">
        <v>3303</v>
      </c>
      <c r="B36" s="414"/>
      <c r="C36" s="112">
        <f>SUM(C18:C31)+C33</f>
        <v>0</v>
      </c>
      <c r="D36" s="112">
        <f>SUM(D18:D30)</f>
        <v>0</v>
      </c>
      <c r="E36" s="112">
        <f>SUM(E18:E30)</f>
        <v>0</v>
      </c>
      <c r="F36" s="112">
        <f>SUM(F18:F30)</f>
        <v>0</v>
      </c>
      <c r="G36" s="90"/>
      <c r="L36" s="97"/>
      <c r="M36" s="97"/>
      <c r="N36" s="97"/>
    </row>
    <row r="37" spans="1:14" s="96" customFormat="1" ht="12.75" x14ac:dyDescent="0.2">
      <c r="A37" s="413" t="s">
        <v>3308</v>
      </c>
      <c r="B37" s="414"/>
      <c r="C37" s="112">
        <f>SUM(C18:C31)+C34+C33</f>
        <v>0</v>
      </c>
      <c r="D37" s="112">
        <f>SUM(D18:D30)</f>
        <v>0</v>
      </c>
      <c r="E37" s="112">
        <f>SUM(E18:E30)</f>
        <v>0</v>
      </c>
      <c r="F37" s="112">
        <f>SUM(F18:F30)</f>
        <v>0</v>
      </c>
      <c r="G37" s="90"/>
      <c r="L37" s="97"/>
      <c r="M37" s="97"/>
      <c r="N37" s="97"/>
    </row>
    <row r="38" spans="1:14" s="96" customFormat="1" ht="12.75" hidden="1" x14ac:dyDescent="0.2">
      <c r="A38" s="421" t="s">
        <v>3296</v>
      </c>
      <c r="B38" s="422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  <c r="L38" s="97"/>
      <c r="M38" s="97"/>
      <c r="N38" s="97"/>
    </row>
    <row r="39" spans="1:14" s="96" customFormat="1" ht="12.75" hidden="1" x14ac:dyDescent="0.2">
      <c r="A39" s="421" t="s">
        <v>3297</v>
      </c>
      <c r="B39" s="422"/>
      <c r="C39" s="193">
        <f>C38-C35</f>
        <v>2250000</v>
      </c>
      <c r="D39" s="193">
        <f>D38-D35-C35</f>
        <v>4000000</v>
      </c>
      <c r="E39" s="193">
        <f>E38-E35-D35-C35</f>
        <v>50000000</v>
      </c>
      <c r="F39" s="193">
        <f>F38-F35-E35-D35-C35</f>
        <v>150000000</v>
      </c>
      <c r="G39" s="90"/>
      <c r="L39" s="97"/>
      <c r="M39" s="97"/>
      <c r="N39" s="97"/>
    </row>
    <row r="40" spans="1:14" s="96" customFormat="1" ht="12.75" hidden="1" x14ac:dyDescent="0.2">
      <c r="A40" s="421" t="s">
        <v>3298</v>
      </c>
      <c r="B40" s="422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  <c r="L40" s="97"/>
      <c r="M40" s="97"/>
      <c r="N40" s="97"/>
    </row>
    <row r="41" spans="1:14" s="96" customFormat="1" ht="12.75" hidden="1" x14ac:dyDescent="0.2">
      <c r="A41" s="421" t="s">
        <v>3304</v>
      </c>
      <c r="B41" s="422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L41" s="97"/>
      <c r="M41" s="97"/>
      <c r="N41" s="97"/>
    </row>
    <row r="42" spans="1:14" s="96" customFormat="1" ht="12.75" hidden="1" x14ac:dyDescent="0.2">
      <c r="A42" s="421" t="s">
        <v>3305</v>
      </c>
      <c r="B42" s="422"/>
      <c r="C42" s="193">
        <f>C41-C36</f>
        <v>2250000</v>
      </c>
      <c r="D42" s="193">
        <f>D41-D36-C36</f>
        <v>4000000</v>
      </c>
      <c r="E42" s="193">
        <f>E41-E36-D36-C36</f>
        <v>50000000</v>
      </c>
      <c r="F42" s="193">
        <f>F41-F36-E36-D36-C36</f>
        <v>150000000</v>
      </c>
      <c r="G42" s="90"/>
      <c r="L42" s="97"/>
      <c r="M42" s="97"/>
      <c r="N42" s="97"/>
    </row>
    <row r="43" spans="1:14" s="96" customFormat="1" ht="12.75" hidden="1" x14ac:dyDescent="0.2">
      <c r="A43" s="421" t="s">
        <v>3306</v>
      </c>
      <c r="B43" s="422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L43" s="97"/>
      <c r="M43" s="97"/>
      <c r="N43" s="97"/>
    </row>
    <row r="44" spans="1:14" s="96" customFormat="1" ht="12.75" hidden="1" x14ac:dyDescent="0.2">
      <c r="A44" s="421" t="s">
        <v>3309</v>
      </c>
      <c r="B44" s="422"/>
      <c r="C44" s="192">
        <f>IF($C$11="Production agricole primaire",280000,IF($C$11="Pêche et Aquaculture",335000,2250000))</f>
        <v>2250000</v>
      </c>
      <c r="D44" s="192">
        <v>4000000</v>
      </c>
      <c r="E44" s="192">
        <v>50000000</v>
      </c>
      <c r="F44" s="192">
        <v>150000000</v>
      </c>
      <c r="G44" s="90"/>
      <c r="L44" s="97"/>
      <c r="M44" s="97"/>
      <c r="N44" s="97"/>
    </row>
    <row r="45" spans="1:14" s="96" customFormat="1" ht="12.75" hidden="1" x14ac:dyDescent="0.2">
      <c r="A45" s="421" t="s">
        <v>3310</v>
      </c>
      <c r="B45" s="422"/>
      <c r="C45" s="193">
        <f>C44-C37</f>
        <v>2250000</v>
      </c>
      <c r="D45" s="193">
        <f>D44-D37-C37</f>
        <v>4000000</v>
      </c>
      <c r="E45" s="193">
        <f>E44-E37-D37-C37</f>
        <v>50000000</v>
      </c>
      <c r="F45" s="193">
        <f>F44-F37-E37-D37-C37</f>
        <v>150000000</v>
      </c>
      <c r="G45" s="90"/>
      <c r="L45" s="97"/>
      <c r="M45" s="97"/>
      <c r="N45" s="97"/>
    </row>
    <row r="46" spans="1:14" s="96" customFormat="1" ht="12.75" hidden="1" x14ac:dyDescent="0.2">
      <c r="A46" s="421" t="s">
        <v>3311</v>
      </c>
      <c r="B46" s="422"/>
      <c r="C46" s="192">
        <f>MIN($C45:$F45)</f>
        <v>2250000</v>
      </c>
      <c r="D46" s="192">
        <f>MIN($D45:$F45)</f>
        <v>4000000</v>
      </c>
      <c r="E46" s="192">
        <f>MIN($E45:$F45)</f>
        <v>50000000</v>
      </c>
      <c r="F46" s="192">
        <f>MIN($F45:$F45)</f>
        <v>150000000</v>
      </c>
      <c r="G46" s="90"/>
      <c r="L46" s="97"/>
      <c r="M46" s="97"/>
      <c r="N46" s="97"/>
    </row>
    <row r="47" spans="1:14" s="96" customFormat="1" x14ac:dyDescent="0.25">
      <c r="A47" s="413" t="s">
        <v>3295</v>
      </c>
      <c r="B47" s="414"/>
      <c r="C47" s="113">
        <f>C40</f>
        <v>2250000</v>
      </c>
      <c r="D47" s="18"/>
      <c r="E47" s="18"/>
      <c r="F47" s="18"/>
      <c r="G47" s="90"/>
      <c r="L47" s="97"/>
      <c r="M47" s="97"/>
      <c r="N47" s="97"/>
    </row>
    <row r="48" spans="1:14" s="96" customFormat="1" x14ac:dyDescent="0.25">
      <c r="A48" s="413" t="s">
        <v>3303</v>
      </c>
      <c r="B48" s="414"/>
      <c r="C48" s="113">
        <f>C43</f>
        <v>2250000</v>
      </c>
      <c r="D48" s="18"/>
      <c r="E48" s="18"/>
      <c r="F48" s="18"/>
      <c r="G48" s="90"/>
      <c r="L48" s="97"/>
      <c r="M48" s="97"/>
      <c r="N48" s="97"/>
    </row>
    <row r="49" spans="1:14" s="103" customFormat="1" x14ac:dyDescent="0.25">
      <c r="A49" s="413" t="s">
        <v>3308</v>
      </c>
      <c r="B49" s="414"/>
      <c r="C49" s="113">
        <f>C46</f>
        <v>2250000</v>
      </c>
      <c r="D49" s="114"/>
      <c r="E49" s="114"/>
      <c r="F49" s="114"/>
      <c r="G49" s="115"/>
      <c r="L49" s="105"/>
      <c r="M49" s="105"/>
      <c r="N49" s="105"/>
    </row>
    <row r="50" spans="1:14" s="96" customFormat="1" ht="12.75" x14ac:dyDescent="0.25">
      <c r="A50" s="263"/>
      <c r="B50" s="263"/>
      <c r="C50" s="266"/>
      <c r="D50" s="103"/>
      <c r="E50" s="103"/>
      <c r="F50" s="103"/>
      <c r="L50" s="97"/>
      <c r="M50" s="97"/>
      <c r="N50" s="97"/>
    </row>
    <row r="51" spans="1:14" s="96" customFormat="1" ht="13.5" thickBot="1" x14ac:dyDescent="0.25">
      <c r="A51" s="115"/>
      <c r="B51" s="115"/>
      <c r="C51" s="116"/>
      <c r="D51" s="90"/>
      <c r="E51" s="90"/>
    </row>
    <row r="52" spans="1:14" s="96" customFormat="1" ht="15.75" customHeight="1" thickBot="1" x14ac:dyDescent="0.25">
      <c r="A52" s="403" t="s">
        <v>3299</v>
      </c>
      <c r="B52" s="404"/>
      <c r="C52" s="117">
        <f>MAX(C47-$C$32,0)</f>
        <v>2250000</v>
      </c>
      <c r="D52" s="90"/>
      <c r="E52" s="90"/>
    </row>
    <row r="53" spans="1:14" s="96" customFormat="1" ht="15.75" customHeight="1" thickBot="1" x14ac:dyDescent="0.25">
      <c r="A53" s="403" t="s">
        <v>3307</v>
      </c>
      <c r="B53" s="404"/>
      <c r="C53" s="117">
        <f>MAX(C48-$C$32,0)</f>
        <v>2250000</v>
      </c>
      <c r="D53" s="90"/>
      <c r="E53" s="90"/>
    </row>
    <row r="54" spans="1:14" s="96" customFormat="1" ht="15.75" customHeight="1" thickBot="1" x14ac:dyDescent="0.25">
      <c r="A54" s="403" t="s">
        <v>3312</v>
      </c>
      <c r="B54" s="404"/>
      <c r="C54" s="117">
        <f>MAX(C49-$C$32,0)</f>
        <v>2250000</v>
      </c>
      <c r="D54" s="90"/>
      <c r="E54" s="90"/>
    </row>
    <row r="55" spans="1:14" s="96" customFormat="1" ht="13.5" thickBot="1" x14ac:dyDescent="0.25">
      <c r="A55" s="115"/>
      <c r="B55" s="115"/>
      <c r="C55" s="116"/>
      <c r="D55" s="90"/>
      <c r="E55" s="90"/>
    </row>
    <row r="56" spans="1:14" s="136" customFormat="1" ht="15.75" thickBot="1" x14ac:dyDescent="0.25">
      <c r="A56" s="132" t="s">
        <v>3184</v>
      </c>
      <c r="B56" s="132"/>
      <c r="C56" s="133" t="s">
        <v>3291</v>
      </c>
      <c r="D56" s="134" t="s">
        <v>3293</v>
      </c>
      <c r="E56" s="134" t="s">
        <v>3300</v>
      </c>
      <c r="F56" s="134" t="s">
        <v>3301</v>
      </c>
    </row>
    <row r="57" spans="1:14" s="136" customFormat="1" ht="12.75" x14ac:dyDescent="0.25">
      <c r="A57" s="369" t="s">
        <v>3168</v>
      </c>
      <c r="B57" s="370"/>
      <c r="C57" s="137">
        <f>'1. Feuille saisie factures'!AO3</f>
        <v>0</v>
      </c>
      <c r="D57" s="137">
        <f>'1. Feuille saisie factures'!AO4</f>
        <v>0</v>
      </c>
      <c r="E57" s="137">
        <f>'1. Feuille saisie factures'!AO5</f>
        <v>0</v>
      </c>
      <c r="F57" s="137">
        <f>C57+D57+E57</f>
        <v>0</v>
      </c>
    </row>
    <row r="58" spans="1:14" s="136" customFormat="1" ht="12.75" x14ac:dyDescent="0.25">
      <c r="A58" s="369" t="s">
        <v>3166</v>
      </c>
      <c r="B58" s="370"/>
      <c r="C58" s="138">
        <f>'1. Feuille saisie factures'!AP3</f>
        <v>0</v>
      </c>
      <c r="D58" s="138">
        <f>'1. Feuille saisie factures'!AP4</f>
        <v>0</v>
      </c>
      <c r="E58" s="138">
        <f>'1. Feuille saisie factures'!AP5</f>
        <v>0</v>
      </c>
      <c r="F58" s="138">
        <f>C58+D58+E58</f>
        <v>0</v>
      </c>
    </row>
    <row r="59" spans="1:14" s="136" customFormat="1" ht="12.75" x14ac:dyDescent="0.25">
      <c r="A59" s="369" t="s">
        <v>3173</v>
      </c>
      <c r="B59" s="371"/>
      <c r="C59" s="137">
        <f>'1. Feuille saisie factures'!AQ3</f>
        <v>0</v>
      </c>
      <c r="D59" s="137">
        <f>'1. Feuille saisie factures'!AQ4</f>
        <v>0</v>
      </c>
      <c r="E59" s="137">
        <f>'1. Feuille saisie factures'!AQ5</f>
        <v>0</v>
      </c>
      <c r="F59" s="137">
        <f>C59+D59+E59</f>
        <v>0</v>
      </c>
    </row>
    <row r="60" spans="1:14" s="136" customFormat="1" ht="12.75" x14ac:dyDescent="0.25">
      <c r="A60" s="369" t="s">
        <v>3174</v>
      </c>
      <c r="B60" s="371"/>
      <c r="C60" s="138">
        <f>'1. Feuille saisie factures'!AR3</f>
        <v>0</v>
      </c>
      <c r="D60" s="138">
        <f>'1. Feuille saisie factures'!AR4</f>
        <v>0</v>
      </c>
      <c r="E60" s="138">
        <f>'1. Feuille saisie factures'!AR5</f>
        <v>0</v>
      </c>
      <c r="F60" s="138">
        <f>C60+D60+E60</f>
        <v>0</v>
      </c>
    </row>
    <row r="61" spans="1:14" s="136" customFormat="1" ht="12.75" x14ac:dyDescent="0.25">
      <c r="A61" s="372" t="s">
        <v>3165</v>
      </c>
      <c r="B61" s="373"/>
      <c r="C61" s="194">
        <f>SUM(C57:C60)</f>
        <v>0</v>
      </c>
      <c r="D61" s="194">
        <f>SUM(D57:D60)</f>
        <v>0</v>
      </c>
      <c r="E61" s="194">
        <f>SUM(E57:E60)</f>
        <v>0</v>
      </c>
      <c r="F61" s="194">
        <f>C61+D61+E61</f>
        <v>0</v>
      </c>
    </row>
    <row r="62" spans="1:14" s="136" customFormat="1" ht="14.25" x14ac:dyDescent="0.2">
      <c r="A62" s="139"/>
      <c r="B62" s="139"/>
      <c r="C62" s="135"/>
      <c r="D62" s="139"/>
      <c r="E62" s="135"/>
      <c r="F62" s="135"/>
    </row>
    <row r="63" spans="1:14" s="136" customFormat="1" ht="13.5" thickBot="1" x14ac:dyDescent="0.25">
      <c r="A63" s="93"/>
      <c r="B63" s="93"/>
      <c r="C63" s="93"/>
      <c r="D63" s="93"/>
      <c r="E63" s="135"/>
      <c r="F63" s="135"/>
    </row>
    <row r="64" spans="1:14" s="136" customFormat="1" ht="13.5" thickBot="1" x14ac:dyDescent="0.25">
      <c r="A64" s="215"/>
      <c r="B64" s="252" t="str">
        <f>'1. Feuille saisie factures'!F29</f>
        <v>NON ELIGIBLE</v>
      </c>
      <c r="C64" s="133" t="s">
        <v>3291</v>
      </c>
      <c r="D64" s="134" t="s">
        <v>3293</v>
      </c>
      <c r="E64" s="134" t="s">
        <v>3300</v>
      </c>
      <c r="F64" s="134" t="s">
        <v>3301</v>
      </c>
    </row>
    <row r="65" spans="1:14" s="136" customFormat="1" ht="12.75" x14ac:dyDescent="0.25">
      <c r="A65" s="258" t="s">
        <v>3189</v>
      </c>
      <c r="B65" s="251"/>
      <c r="C65" s="275"/>
      <c r="D65" s="275"/>
      <c r="E65" s="275"/>
      <c r="F65" s="248" t="str">
        <f>IF(OR(ISBLANK(C65),ISBLANK(D65),ISBLANK(E65)),"-",C65+D65+E65)</f>
        <v>-</v>
      </c>
      <c r="H65" s="216"/>
    </row>
    <row r="66" spans="1:14" s="136" customFormat="1" ht="27.75" customHeight="1" x14ac:dyDescent="0.25">
      <c r="A66" s="258" t="s">
        <v>3190</v>
      </c>
      <c r="B66" s="275"/>
      <c r="C66" s="248">
        <f>IF($B$64="2ème semestre 2023",$B$66/6,$B$66/12)</f>
        <v>0</v>
      </c>
      <c r="D66" s="248">
        <f>IF($B$64="2ème semestre 2023",$B$66/6,$B$66/12)</f>
        <v>0</v>
      </c>
      <c r="E66" s="248">
        <f>IF($B$64="2ème semestre 2023",$B$66/6,$B$66/12)</f>
        <v>0</v>
      </c>
      <c r="F66" s="248">
        <f>IF($B$64="2ème semestre 2023",$B$66/2,$B$66/4)</f>
        <v>0</v>
      </c>
    </row>
    <row r="67" spans="1:14" s="96" customFormat="1" ht="12.75" x14ac:dyDescent="0.2">
      <c r="A67" s="374" t="s">
        <v>3185</v>
      </c>
      <c r="B67" s="376"/>
      <c r="C67" s="249">
        <f>IF(ISBLANK(C65),0,C61/C65)</f>
        <v>0</v>
      </c>
      <c r="D67" s="249">
        <f>IF(ISBLANK(D65),0,D61/D65)</f>
        <v>0</v>
      </c>
      <c r="E67" s="249">
        <f>IF(ISBLANK(E65),0,E61/E65)</f>
        <v>0</v>
      </c>
      <c r="F67" s="249">
        <f>IF(F65="-",0,IF(ISBLANK(F65),0,(C61+D61+E61)/F65))</f>
        <v>0</v>
      </c>
      <c r="G67" s="108"/>
      <c r="H67" s="102"/>
      <c r="I67" s="102"/>
      <c r="J67" s="97"/>
    </row>
    <row r="68" spans="1:14" s="96" customFormat="1" ht="12.75" x14ac:dyDescent="0.2">
      <c r="A68" s="375"/>
      <c r="B68" s="376"/>
      <c r="C68" s="249">
        <f>IF(C66=0,0,C61/C66)</f>
        <v>0</v>
      </c>
      <c r="D68" s="249">
        <f>IF(D66=0,0,D61/D66)</f>
        <v>0</v>
      </c>
      <c r="E68" s="249">
        <f>IF(E66=0,0,E61/E66)</f>
        <v>0</v>
      </c>
      <c r="F68" s="249">
        <f>IF(F66=0,0,(C61+D61+E61)/F66)</f>
        <v>0</v>
      </c>
      <c r="G68" s="108"/>
      <c r="H68" s="102"/>
      <c r="I68" s="102"/>
      <c r="J68" s="97"/>
    </row>
    <row r="69" spans="1:14" s="96" customFormat="1" ht="22.5" customHeight="1" x14ac:dyDescent="0.25">
      <c r="A69" s="217"/>
      <c r="B69" s="217"/>
      <c r="C69" s="402" t="str">
        <f>IF(OR(C68&gt;=3%,C67&gt;=3%,D67&gt;=3%,F67&gt;=3%,D68&gt;=3%,F68&gt;3%,E67&gt;3%,E68&gt;3%),"Critère vérifié, vous pouvez continuer à remplir le document","NON ELIGIBLE, NE PAS DEPOSER DE DEMANDE D'AIDE")</f>
        <v>NON ELIGIBLE, NE PAS DEPOSER DE DEMANDE D'AIDE</v>
      </c>
      <c r="D69" s="402"/>
      <c r="E69" s="402"/>
      <c r="F69" s="402"/>
      <c r="G69" s="107"/>
      <c r="H69" s="107"/>
      <c r="I69" s="107"/>
      <c r="J69" s="97"/>
    </row>
    <row r="70" spans="1:14" s="96" customFormat="1" ht="14.25" x14ac:dyDescent="0.2">
      <c r="A70" s="217"/>
      <c r="B70" s="217"/>
      <c r="C70" s="250">
        <f>IF(OR(C67&gt;=3%,C68&gt;=3%,F67&gt;=3%,F68&gt;=3%),1,0)</f>
        <v>0</v>
      </c>
      <c r="D70" s="250">
        <f>IF(OR(D67&gt;=3%,D68&gt;=3%,F67&gt;=3%,F68&gt;=3%),1,0)</f>
        <v>0</v>
      </c>
      <c r="E70" s="250">
        <f>IF(OR(E67&gt;=3%,E68&gt;=3%,F67&gt;=3%,F68&gt;=3%),1,0)</f>
        <v>0</v>
      </c>
      <c r="F70" s="116"/>
      <c r="G70" s="107"/>
      <c r="H70" s="107"/>
      <c r="I70" s="107"/>
      <c r="J70" s="97"/>
    </row>
    <row r="71" spans="1:14" s="96" customFormat="1" ht="12.75" x14ac:dyDescent="0.2">
      <c r="A71" s="217"/>
      <c r="B71" s="217"/>
      <c r="C71" s="93"/>
      <c r="D71" s="93"/>
      <c r="E71" s="93"/>
      <c r="F71" s="116"/>
      <c r="G71" s="107"/>
      <c r="H71" s="107"/>
      <c r="I71" s="107"/>
      <c r="J71" s="97"/>
    </row>
    <row r="72" spans="1:14" s="96" customFormat="1" ht="12.75" x14ac:dyDescent="0.2">
      <c r="A72" s="90"/>
      <c r="B72" s="90"/>
      <c r="C72" s="116"/>
      <c r="D72" s="116"/>
      <c r="F72" s="116"/>
      <c r="G72" s="107"/>
      <c r="H72" s="107"/>
      <c r="I72" s="107"/>
      <c r="J72" s="97"/>
    </row>
    <row r="73" spans="1:14" s="96" customFormat="1" x14ac:dyDescent="0.2">
      <c r="A73" s="120"/>
      <c r="B73" s="120"/>
      <c r="C73" s="296" t="s">
        <v>3292</v>
      </c>
      <c r="D73" s="296" t="s">
        <v>3294</v>
      </c>
      <c r="E73" s="296" t="s">
        <v>3302</v>
      </c>
      <c r="F73" s="116"/>
      <c r="J73" s="97"/>
    </row>
    <row r="74" spans="1:14" s="96" customFormat="1" ht="12.75" x14ac:dyDescent="0.2">
      <c r="A74" s="377" t="s">
        <v>3113</v>
      </c>
      <c r="B74" s="378"/>
      <c r="C74" s="297">
        <f>IF(ISBLANK('2. Fiche calcul EBE Association'!L33),0,'2. Fiche calcul EBE Association'!L33)</f>
        <v>0</v>
      </c>
      <c r="D74" s="297">
        <f>IF(ISBLANK('2. Fiche calcul EBE Association'!M33),0,'2. Fiche calcul EBE Association'!M33)</f>
        <v>0</v>
      </c>
      <c r="E74" s="297">
        <f>IF(ISBLANK('2. Fiche calcul EBE Association'!N33),0,'2. Fiche calcul EBE Association'!N33)</f>
        <v>0</v>
      </c>
      <c r="F74" s="116"/>
      <c r="J74" s="97"/>
      <c r="K74" s="97"/>
      <c r="L74" s="97"/>
      <c r="M74" s="97"/>
      <c r="N74" s="97"/>
    </row>
    <row r="75" spans="1:14" s="96" customFormat="1" ht="12.75" x14ac:dyDescent="0.25">
      <c r="A75" s="379" t="s">
        <v>3155</v>
      </c>
      <c r="B75" s="378"/>
      <c r="C75" s="297">
        <f>IF(ISBLANK('2. Fiche calcul EBE Association'!Z33),0,'2. Fiche calcul EBE Association'!Z33)</f>
        <v>0</v>
      </c>
      <c r="D75" s="297">
        <f>IF(ISBLANK('2. Fiche calcul EBE Association'!AA33),0,'2. Fiche calcul EBE Association'!AA33)</f>
        <v>0</v>
      </c>
      <c r="E75" s="297">
        <f>IF(ISBLANK('2. Fiche calcul EBE Association'!AB33),0,'2. Fiche calcul EBE Association'!AB33)</f>
        <v>0</v>
      </c>
      <c r="F75" s="119"/>
      <c r="J75" s="97"/>
      <c r="K75" s="97"/>
      <c r="L75" s="97"/>
      <c r="M75" s="97"/>
      <c r="N75" s="97"/>
    </row>
    <row r="76" spans="1:14" s="96" customFormat="1" ht="12.75" x14ac:dyDescent="0.25">
      <c r="A76" s="379" t="s">
        <v>3156</v>
      </c>
      <c r="B76" s="378"/>
      <c r="C76" s="297">
        <f>IF(ISBLANK('2. Fiche calcul EBE Association'!P33),0,'2. Fiche calcul EBE Association'!P33)</f>
        <v>0</v>
      </c>
      <c r="D76" s="297">
        <f>IF(ISBLANK('2. Fiche calcul EBE Association'!P33),0,'2. Fiche calcul EBE Association'!P33)</f>
        <v>0</v>
      </c>
      <c r="E76" s="297">
        <f>IF(ISBLANK('2. Fiche calcul EBE Association'!P33),0,'2. Fiche calcul EBE Association'!P33)</f>
        <v>0</v>
      </c>
      <c r="F76" s="119"/>
      <c r="J76" s="97"/>
      <c r="K76" s="97"/>
      <c r="L76" s="97"/>
      <c r="M76" s="97"/>
      <c r="N76" s="97"/>
    </row>
    <row r="77" spans="1:14" s="96" customFormat="1" ht="25.5" x14ac:dyDescent="0.25">
      <c r="A77" s="377" t="s">
        <v>3157</v>
      </c>
      <c r="B77" s="378"/>
      <c r="C77" s="298" t="str">
        <f>IF(OR(C69="NON ELIGIBLE, NE PAS DEPOSER DE DEMANDE D'AIDE",AND(C74&gt;=0,C75=0,C76=0),AND(C74&gt;=0,C74&gt;=C75,C74&gt;=C76)),"NON ELIGIBLE, NE PAS DEPOSER DE DEMANDE D'AIDE",IF(C74&gt;=0,(C74-ABS((MAX(C75,C76))))/ABS(MAX(C75,C76)),"ELIGIBLE, continuez le remplissage de la fiche"))</f>
        <v>NON ELIGIBLE, NE PAS DEPOSER DE DEMANDE D'AIDE</v>
      </c>
      <c r="D77" s="298" t="str">
        <f>IF(OR(C69="NON ELIGIBLE, NE PAS DEPOSER DE DEMANDE D'AIDE",AND(D74&gt;=0,D75=0,D76=0),AND(D74&gt;=0,D74&gt;=D75,D74&gt;=D76)),"NON ELIGIBLE, NE PAS DEPOSER DE DEMANDE D'AIDE",IF(D74&gt;=0,(D74-ABS((MAX(D75,D76))))/ABS(MAX(D75,D76)),"ELIGIBLE, continuez le remplissage de la fiche"))</f>
        <v>NON ELIGIBLE, NE PAS DEPOSER DE DEMANDE D'AIDE</v>
      </c>
      <c r="E77" s="298" t="str">
        <f>IF(OR(C69="NON ELIGIBLE, NE PAS DEPOSER DE DEMANDE D'AIDE",AND(E74&gt;=0,E75=0,E76=0),AND(E74&gt;=0,E74&gt;=E75,E74&gt;=E76)),"NON ELIGIBLE, NE PAS DEPOSER DE DEMANDE D'AIDE",IF(E74&gt;=0,(E74-ABS((MAX(E75,E76))))/ABS(MAX(E75,E76)),"ELIGIBLE, continuez le remplissage de la fiche"))</f>
        <v>NON ELIGIBLE, NE PAS DEPOSER DE DEMANDE D'AIDE</v>
      </c>
      <c r="F77" s="90"/>
      <c r="J77" s="97"/>
      <c r="K77" s="97"/>
      <c r="L77" s="97"/>
      <c r="M77" s="97"/>
      <c r="N77" s="97"/>
    </row>
    <row r="78" spans="1:14" s="96" customFormat="1" ht="25.5" x14ac:dyDescent="0.25">
      <c r="A78" s="120"/>
      <c r="B78" s="120"/>
      <c r="C78" s="299" t="str">
        <f>IF(C77="ELIGIBLE, continuez le remplissage de la fiche","-",IF(C77&gt;0,"NON ELIGIBLE, ne pas continuer le remplissage","ELIGIBLE, continuez le remplissage de la fiche"))</f>
        <v>NON ELIGIBLE, ne pas continuer le remplissage</v>
      </c>
      <c r="D78" s="299" t="str">
        <f t="shared" ref="D78" si="0">IF(D77="ELIGIBLE, continuez le remplissage de la fiche","-",IF(D77&gt;0,"NON ELIGIBLE, ne pas continuer le remplissage","ELIGIBLE, continuez le remplissage de la fiche"))</f>
        <v>NON ELIGIBLE, ne pas continuer le remplissage</v>
      </c>
      <c r="E78" s="299" t="str">
        <f>IF(E77="ELIGIBLE, continuez le remplissage de la fiche","-",IF(E77&gt;0,"NON ELIGIBLE, ne pas continuer le remplissage","ELIGIBLE, continuez le remplissage de la fiche"))</f>
        <v>NON ELIGIBLE, ne pas continuer le remplissage</v>
      </c>
      <c r="F78" s="90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0"/>
      <c r="B79" s="120"/>
      <c r="C79" s="300">
        <f>IF(OR(C77="ELIGIBLE, continuez le remplissage de la fiche",C78="ELIGIBLE, continuez le remplissage de la fiche"),1,0)</f>
        <v>0</v>
      </c>
      <c r="D79" s="300">
        <f>IF(OR(D77="ELIGIBLE, continuez le remplissage de la fiche",D78="ELIGIBLE, continuez le remplissage de la fiche"),1,0)</f>
        <v>0</v>
      </c>
      <c r="E79" s="300">
        <f>IF(OR(E77="ELIGIBLE, continuez le remplissage de la fiche",E78="ELIGIBLE, continuez le remplissage de la fiche"),1,0)</f>
        <v>0</v>
      </c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2.75" x14ac:dyDescent="0.25">
      <c r="A80" s="121"/>
      <c r="B80" s="121"/>
      <c r="C80" s="301"/>
      <c r="D80" s="301"/>
      <c r="E80" s="301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3.5" thickBot="1" x14ac:dyDescent="0.3">
      <c r="A81" s="121"/>
      <c r="B81" s="121"/>
      <c r="C81" s="301"/>
      <c r="D81" s="302"/>
      <c r="E81" s="303"/>
      <c r="F81" s="123"/>
      <c r="G81" s="97"/>
      <c r="H81" s="97"/>
      <c r="I81" s="97"/>
      <c r="J81" s="97"/>
      <c r="K81" s="97"/>
      <c r="L81" s="97"/>
      <c r="M81" s="97"/>
    </row>
    <row r="82" spans="1:39" s="96" customFormat="1" ht="15.75" thickBot="1" x14ac:dyDescent="0.25">
      <c r="A82" s="389" t="s">
        <v>3068</v>
      </c>
      <c r="B82" s="390"/>
      <c r="C82" s="133" t="s">
        <v>3291</v>
      </c>
      <c r="D82" s="134" t="s">
        <v>3293</v>
      </c>
      <c r="E82" s="134" t="s">
        <v>3300</v>
      </c>
      <c r="F82" s="123"/>
      <c r="K82" s="97"/>
      <c r="L82" s="97"/>
      <c r="M82" s="97"/>
    </row>
    <row r="83" spans="1:39" s="96" customFormat="1" x14ac:dyDescent="0.25">
      <c r="A83" s="381" t="s">
        <v>3175</v>
      </c>
      <c r="B83" s="382"/>
      <c r="C83" s="297">
        <f>'1. Feuille saisie factures'!AP6</f>
        <v>0</v>
      </c>
      <c r="D83" s="304">
        <f>'1. Feuille saisie factures'!AP8</f>
        <v>0</v>
      </c>
      <c r="E83" s="304">
        <f>'1. Feuille saisie factures'!AP10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x14ac:dyDescent="0.25">
      <c r="A84" s="381" t="s">
        <v>3176</v>
      </c>
      <c r="B84" s="382"/>
      <c r="C84" s="297">
        <f>'1. Feuille saisie factures'!AP7</f>
        <v>0</v>
      </c>
      <c r="D84" s="304">
        <f>'1. Feuille saisie factures'!AP9</f>
        <v>0</v>
      </c>
      <c r="E84" s="304">
        <f>'1. Feuille saisie factures'!AP11</f>
        <v>0</v>
      </c>
      <c r="F84" s="90"/>
      <c r="G84" s="104"/>
      <c r="H84" s="104"/>
      <c r="I84" s="104"/>
      <c r="L84" s="97"/>
      <c r="M84" s="97"/>
      <c r="N84" s="97"/>
    </row>
    <row r="85" spans="1:39" s="96" customFormat="1" ht="12.75" x14ac:dyDescent="0.25">
      <c r="A85" s="377" t="s">
        <v>3177</v>
      </c>
      <c r="B85" s="382"/>
      <c r="C85" s="305">
        <f>IF((C84-300)*C83&gt;0,(C84-300)*C83,0)*C79*C70</f>
        <v>0</v>
      </c>
      <c r="D85" s="305">
        <f>IF((D84-300)*D83&gt;0,(D84-300)*D83,0)*D79*D70</f>
        <v>0</v>
      </c>
      <c r="E85" s="305">
        <f>IF((E84-300)*E83&gt;0,(E84-300)*E83,0)*E79*E70</f>
        <v>0</v>
      </c>
      <c r="F85" s="123"/>
      <c r="L85" s="97"/>
      <c r="M85" s="97"/>
      <c r="N85" s="97"/>
    </row>
    <row r="86" spans="1:39" s="96" customFormat="1" x14ac:dyDescent="0.25">
      <c r="A86" s="383" t="s">
        <v>3178</v>
      </c>
      <c r="B86" s="384"/>
      <c r="C86" s="396">
        <f>C85+D85+E85</f>
        <v>0</v>
      </c>
      <c r="D86" s="397"/>
      <c r="E86" s="398"/>
      <c r="F86" s="118"/>
      <c r="L86" s="97"/>
      <c r="M86" s="97"/>
      <c r="N86" s="97"/>
    </row>
    <row r="87" spans="1:39" s="96" customFormat="1" ht="15" customHeight="1" x14ac:dyDescent="0.25">
      <c r="A87" s="385" t="s">
        <v>3186</v>
      </c>
      <c r="B87" s="386"/>
      <c r="C87" s="399" t="str">
        <f>IF(AND(C69="Critère vérifié, vous pouvez continuer à remplir le document",C86&gt;0),"AIDE ELIGIBLE","NON ELIGIBLE, NE PAS DEPOSER DE DEMANDE D'AIDE")</f>
        <v>NON ELIGIBLE, NE PAS DEPOSER DE DEMANDE D'AIDE</v>
      </c>
      <c r="D87" s="400"/>
      <c r="E87" s="401"/>
      <c r="F87" s="90"/>
      <c r="L87" s="97"/>
      <c r="M87" s="97"/>
      <c r="N87" s="97"/>
    </row>
    <row r="88" spans="1:39" s="96" customFormat="1" thickBot="1" x14ac:dyDescent="0.25">
      <c r="A88" s="124"/>
      <c r="B88" s="124"/>
      <c r="C88" s="306"/>
      <c r="D88" s="306"/>
      <c r="E88" s="303"/>
      <c r="F88" s="90"/>
      <c r="L88" s="97"/>
      <c r="M88" s="97"/>
      <c r="N88" s="97"/>
    </row>
    <row r="89" spans="1:39" s="96" customFormat="1" ht="13.5" thickBot="1" x14ac:dyDescent="0.25">
      <c r="A89" s="387" t="s">
        <v>3069</v>
      </c>
      <c r="B89" s="388"/>
      <c r="C89" s="133" t="s">
        <v>3291</v>
      </c>
      <c r="D89" s="134" t="s">
        <v>3293</v>
      </c>
      <c r="E89" s="134" t="s">
        <v>3300</v>
      </c>
      <c r="F89" s="90"/>
      <c r="L89" s="97"/>
      <c r="M89" s="97"/>
      <c r="N89" s="97"/>
    </row>
    <row r="90" spans="1:39" s="96" customFormat="1" ht="12.75" x14ac:dyDescent="0.25">
      <c r="A90" s="387" t="s">
        <v>3105</v>
      </c>
      <c r="B90" s="388"/>
      <c r="C90" s="307">
        <f>IF(C87="AIDE ELIGIBLE",50%*C85,)</f>
        <v>0</v>
      </c>
      <c r="D90" s="307">
        <f>IF(C87="AIDE ELIGIBLE",50%*D85,)</f>
        <v>0</v>
      </c>
      <c r="E90" s="307">
        <f>IF(C87="AIDE ELIGIBLE",50%*E85,)</f>
        <v>0</v>
      </c>
      <c r="F90" s="90"/>
      <c r="L90" s="97"/>
      <c r="M90" s="97"/>
      <c r="N90" s="97"/>
    </row>
    <row r="91" spans="1:39" s="96" customFormat="1" ht="14.25" x14ac:dyDescent="0.2">
      <c r="A91" s="125"/>
      <c r="B91" s="125"/>
      <c r="C91" s="308"/>
      <c r="D91" s="308"/>
      <c r="E91" s="301"/>
      <c r="F91" s="90"/>
      <c r="L91" s="97"/>
      <c r="M91" s="97"/>
      <c r="N91" s="97"/>
    </row>
    <row r="92" spans="1:39" s="96" customFormat="1" x14ac:dyDescent="0.25">
      <c r="A92" s="122" t="s">
        <v>3070</v>
      </c>
      <c r="B92" s="122"/>
      <c r="C92" s="301"/>
      <c r="D92" s="301"/>
      <c r="E92" s="301"/>
      <c r="F92" s="90"/>
      <c r="L92" s="97"/>
      <c r="M92" s="97"/>
      <c r="N92" s="97"/>
    </row>
    <row r="93" spans="1:39" s="96" customFormat="1" ht="12.75" x14ac:dyDescent="0.25">
      <c r="A93" s="393" t="s">
        <v>3071</v>
      </c>
      <c r="B93" s="394"/>
      <c r="C93" s="309">
        <f>MIN(IF(C87="NON ELIGIBLE, NE PAS DEPOSER DE DEMANDE D'AIDE",,IF(OR(C75&gt;0,C76&gt;0),'2. Fiche calcul EBE Association'!L35-C74,MIN(ABS(C74),C90))),C90)</f>
        <v>0</v>
      </c>
      <c r="D93" s="309">
        <f>MIN(IF(C87="NON ELIGIBLE, NE PAS DEPOSER DE DEMANDE D'AIDE",,IF(OR(D75&gt;0,D76&gt;0),'2. Fiche calcul EBE Association'!M35-D74,MIN(ABS(D74),D90))),D90)</f>
        <v>0</v>
      </c>
      <c r="E93" s="309">
        <f>MIN(IF(C87="NON ELIGIBLE, NE PAS DEPOSER DE DEMANDE D'AIDE",,IF(OR(E75&gt;0,E76&gt;0),'2. Fiche calcul EBE Association'!N35-E74,MIN(ABS(E74),E90))),E90)</f>
        <v>0</v>
      </c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80"/>
      <c r="R93" s="380"/>
      <c r="S93" s="380"/>
      <c r="T93" s="380"/>
      <c r="U93" s="380"/>
      <c r="V93" s="380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4.25" x14ac:dyDescent="0.2">
      <c r="A94" s="116"/>
      <c r="B94" s="116"/>
      <c r="C94" s="308"/>
      <c r="D94" s="308"/>
      <c r="E94" s="301"/>
      <c r="F94" s="90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387" t="s">
        <v>3072</v>
      </c>
      <c r="B95" s="388"/>
      <c r="C95" s="307">
        <f>IF(C87="NON ELIGIBLE, NE PAS DEPOSER DE DEMANDE D'AIDE",0,IF(C87="AIDE ELIGIBLE",IF(MIN(C52,C93)&lt;0,0,MIN(C52,C93))))</f>
        <v>0</v>
      </c>
      <c r="D95" s="307">
        <f>IF(C87="NON ELIGIBLE, NE PAS DEPOSER DE DEMANDE D'AIDE",0,IF(C87="AIDE ELIGIBLE",IF(MIN(C53,D93)&lt;0,0,MIN(C53,D93))))</f>
        <v>0</v>
      </c>
      <c r="E95" s="307">
        <f>IF(C87="NON ELIGIBLE, NE PAS DEPOSER DE DEMANDE D'AIDE",0,IF(C87="AIDE ELIGIBLE",IF(MIN(C54,E93)&lt;0,0,MIN(C54,E93))))</f>
        <v>0</v>
      </c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80"/>
      <c r="R95" s="380"/>
      <c r="S95" s="380"/>
      <c r="T95" s="380"/>
      <c r="U95" s="380"/>
      <c r="V95" s="380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20.25" x14ac:dyDescent="0.25">
      <c r="A96" s="391" t="s">
        <v>3167</v>
      </c>
      <c r="B96" s="392"/>
      <c r="C96" s="310">
        <f>SUM(C95:E95)</f>
        <v>0</v>
      </c>
      <c r="D96" s="301"/>
      <c r="E96" s="301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A97" s="90"/>
      <c r="B97" s="90"/>
      <c r="C97" s="126"/>
      <c r="D97" s="90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380"/>
      <c r="R98" s="380"/>
      <c r="S98" s="380"/>
      <c r="T98" s="380"/>
      <c r="U98" s="380"/>
      <c r="V98" s="380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C99" s="111"/>
      <c r="E99" s="109"/>
      <c r="F99" s="109"/>
      <c r="G99" s="109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10"/>
      <c r="M102" s="110"/>
      <c r="N102" s="110"/>
      <c r="O102" s="109"/>
      <c r="P102" s="109"/>
      <c r="Q102" s="380"/>
      <c r="R102" s="380"/>
      <c r="S102" s="380"/>
      <c r="T102" s="380"/>
      <c r="U102" s="380"/>
      <c r="V102" s="380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5"/>
      <c r="H104" s="110"/>
      <c r="I104" s="110"/>
      <c r="J104" s="110"/>
      <c r="K104" s="109"/>
      <c r="L104" s="110"/>
      <c r="M104" s="110"/>
      <c r="N104" s="110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90"/>
      <c r="D105" s="90"/>
      <c r="E105" s="264"/>
      <c r="F105" s="264"/>
      <c r="G105" s="264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</row>
    <row r="106" spans="1:39" s="96" customFormat="1" ht="12.75" x14ac:dyDescent="0.25">
      <c r="A106" s="90"/>
      <c r="B106" s="90"/>
      <c r="C106" s="264"/>
      <c r="D106" s="264"/>
      <c r="E106" s="264"/>
      <c r="F106" s="264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4"/>
      <c r="F108" s="265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264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5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264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264"/>
      <c r="B118" s="264"/>
      <c r="C118" s="264"/>
      <c r="D118" s="264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  <row r="123" spans="1:14" s="96" customFormat="1" ht="12.75" x14ac:dyDescent="0.25">
      <c r="A123" s="90"/>
      <c r="B123" s="90"/>
      <c r="C123" s="90"/>
      <c r="D123" s="90"/>
      <c r="E123" s="90"/>
      <c r="F123" s="90"/>
      <c r="G123" s="90"/>
      <c r="L123" s="97"/>
      <c r="M123" s="97"/>
      <c r="N123" s="97"/>
    </row>
  </sheetData>
  <sheetProtection algorithmName="SHA-512" hashValue="bjDcos88GECwjbkp51q7rl4MYcfo9eClIkNtGA7/sMDXU7ufmPQb+LY+ScCb2GiePV6Drd4viSapf0ObHlE2Iw==" saltValue="UdtCA9voeAma3M6dPd+/IQ==" spinCount="100000" sheet="1" objects="1" scenarios="1"/>
  <mergeCells count="71">
    <mergeCell ref="A83:B83"/>
    <mergeCell ref="A84:B84"/>
    <mergeCell ref="A85:B85"/>
    <mergeCell ref="Q102:V102"/>
    <mergeCell ref="C86:E86"/>
    <mergeCell ref="A87:B87"/>
    <mergeCell ref="C87:E87"/>
    <mergeCell ref="A89:B89"/>
    <mergeCell ref="A90:B90"/>
    <mergeCell ref="A93:B93"/>
    <mergeCell ref="A86:B86"/>
    <mergeCell ref="Q93:V93"/>
    <mergeCell ref="A95:B95"/>
    <mergeCell ref="Q95:V95"/>
    <mergeCell ref="A96:B96"/>
    <mergeCell ref="Q98:V98"/>
    <mergeCell ref="A74:B74"/>
    <mergeCell ref="A75:B75"/>
    <mergeCell ref="A77:B77"/>
    <mergeCell ref="A82:B82"/>
    <mergeCell ref="A76:B76"/>
    <mergeCell ref="A59:B59"/>
    <mergeCell ref="A60:B60"/>
    <mergeCell ref="C69:F69"/>
    <mergeCell ref="A61:B61"/>
    <mergeCell ref="A67:A68"/>
    <mergeCell ref="B67:B68"/>
    <mergeCell ref="A48:B48"/>
    <mergeCell ref="A49:B49"/>
    <mergeCell ref="A52:B52"/>
    <mergeCell ref="A57:B57"/>
    <mergeCell ref="A58:B58"/>
    <mergeCell ref="A43:B43"/>
    <mergeCell ref="A44:B44"/>
    <mergeCell ref="A45:B45"/>
    <mergeCell ref="A46:B46"/>
    <mergeCell ref="A47:B47"/>
    <mergeCell ref="A54:B54"/>
    <mergeCell ref="A39:B39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3:B53"/>
    <mergeCell ref="A40:B40"/>
    <mergeCell ref="A41:B41"/>
    <mergeCell ref="A42:B42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conditionalFormatting sqref="C61:C62">
    <cfRule type="expression" dxfId="19" priority="14">
      <formula>#REF!&lt;0</formula>
    </cfRule>
  </conditionalFormatting>
  <conditionalFormatting sqref="C57:E57">
    <cfRule type="expression" dxfId="18" priority="15">
      <formula>#REF!&lt;0</formula>
    </cfRule>
  </conditionalFormatting>
  <conditionalFormatting sqref="C57:E58">
    <cfRule type="expression" dxfId="17" priority="16">
      <formula>#REF!&lt;0</formula>
    </cfRule>
  </conditionalFormatting>
  <conditionalFormatting sqref="C59:E59">
    <cfRule type="expression" dxfId="16" priority="17">
      <formula>#REF!&lt;0</formula>
    </cfRule>
  </conditionalFormatting>
  <conditionalFormatting sqref="D61:E61">
    <cfRule type="expression" dxfId="15" priority="18">
      <formula>#REF!&lt;0</formula>
    </cfRule>
  </conditionalFormatting>
  <conditionalFormatting sqref="D61:E61">
    <cfRule type="expression" dxfId="14" priority="19">
      <formula>#REF!&lt;0</formula>
    </cfRule>
  </conditionalFormatting>
  <conditionalFormatting sqref="C60:E60">
    <cfRule type="expression" dxfId="13" priority="20">
      <formula>#REF!&lt;0</formula>
    </cfRule>
  </conditionalFormatting>
  <conditionalFormatting sqref="F57">
    <cfRule type="expression" dxfId="12" priority="8">
      <formula>#REF!&lt;0</formula>
    </cfRule>
  </conditionalFormatting>
  <conditionalFormatting sqref="F57:F58">
    <cfRule type="expression" dxfId="11" priority="9">
      <formula>#REF!&lt;0</formula>
    </cfRule>
  </conditionalFormatting>
  <conditionalFormatting sqref="F59">
    <cfRule type="expression" dxfId="10" priority="10">
      <formula>#REF!&lt;0</formula>
    </cfRule>
  </conditionalFormatting>
  <conditionalFormatting sqref="F61">
    <cfRule type="expression" dxfId="9" priority="11">
      <formula>#REF!&lt;0</formula>
    </cfRule>
  </conditionalFormatting>
  <conditionalFormatting sqref="F61">
    <cfRule type="expression" dxfId="8" priority="12">
      <formula>#REF!&lt;0</formula>
    </cfRule>
  </conditionalFormatting>
  <conditionalFormatting sqref="F60">
    <cfRule type="expression" dxfId="7" priority="13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5">
    <cfRule type="expression" dxfId="5" priority="6">
      <formula>#REF!&lt;0</formula>
    </cfRule>
  </conditionalFormatting>
  <conditionalFormatting sqref="B67">
    <cfRule type="expression" dxfId="4" priority="5">
      <formula>#REF!&lt;0</formula>
    </cfRule>
  </conditionalFormatting>
  <conditionalFormatting sqref="C66:F66">
    <cfRule type="expression" dxfId="3" priority="4">
      <formula>#REF!&lt;0</formula>
    </cfRule>
  </conditionalFormatting>
  <conditionalFormatting sqref="F65">
    <cfRule type="expression" dxfId="2" priority="3">
      <formula>#REF!&lt;0</formula>
    </cfRule>
  </conditionalFormatting>
  <conditionalFormatting sqref="C68:F68">
    <cfRule type="expression" dxfId="1" priority="2">
      <formula>#REF!&lt;0</formula>
    </cfRule>
  </conditionalFormatting>
  <conditionalFormatting sqref="C67:F67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6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>
      <selection activeCell="B17" sqref="B17"/>
    </sheetView>
  </sheetViews>
  <sheetFormatPr baseColWidth="10" defaultRowHeight="15" x14ac:dyDescent="0.25"/>
  <cols>
    <col min="1" max="1" width="110.5703125" style="127" bestFit="1" customWidth="1"/>
    <col min="2" max="2" width="23.85546875" style="127" customWidth="1"/>
    <col min="3" max="16384" width="11.42578125" style="127"/>
  </cols>
  <sheetData>
    <row r="1" spans="1:2" ht="156" customHeight="1" x14ac:dyDescent="0.25">
      <c r="A1" s="317"/>
      <c r="B1" s="317"/>
    </row>
    <row r="2" spans="1:2" ht="25.5" x14ac:dyDescent="0.25">
      <c r="A2" s="318" t="s">
        <v>3264</v>
      </c>
      <c r="B2" s="317"/>
    </row>
    <row r="3" spans="1:2" x14ac:dyDescent="0.25">
      <c r="A3" s="317"/>
      <c r="B3" s="317"/>
    </row>
    <row r="4" spans="1:2" x14ac:dyDescent="0.25">
      <c r="A4" s="319" t="s">
        <v>3259</v>
      </c>
      <c r="B4" s="317"/>
    </row>
    <row r="5" spans="1:2" x14ac:dyDescent="0.25">
      <c r="A5" s="320" t="s">
        <v>3043</v>
      </c>
      <c r="B5" s="317"/>
    </row>
    <row r="6" spans="1:2" x14ac:dyDescent="0.25">
      <c r="A6" s="317" t="s">
        <v>3260</v>
      </c>
      <c r="B6" s="317"/>
    </row>
    <row r="7" spans="1:2" x14ac:dyDescent="0.25">
      <c r="A7" s="321" t="s">
        <v>3058</v>
      </c>
      <c r="B7" s="317"/>
    </row>
    <row r="8" spans="1:2" x14ac:dyDescent="0.25">
      <c r="A8" s="321"/>
      <c r="B8" s="317"/>
    </row>
    <row r="9" spans="1:2" x14ac:dyDescent="0.25">
      <c r="A9" s="322" t="s">
        <v>3059</v>
      </c>
      <c r="B9" s="323"/>
    </row>
    <row r="10" spans="1:2" x14ac:dyDescent="0.25">
      <c r="A10" s="322" t="s">
        <v>3261</v>
      </c>
      <c r="B10" s="323"/>
    </row>
    <row r="11" spans="1:2" x14ac:dyDescent="0.25">
      <c r="A11" s="324"/>
      <c r="B11" s="93"/>
    </row>
    <row r="12" spans="1:2" ht="25.5" x14ac:dyDescent="0.25">
      <c r="A12" s="325"/>
      <c r="B12" s="326" t="s">
        <v>3262</v>
      </c>
    </row>
    <row r="13" spans="1:2" ht="15.75" x14ac:dyDescent="0.25">
      <c r="A13" s="327" t="s">
        <v>3265</v>
      </c>
      <c r="B13" s="328">
        <f>'3. Fiche de calcul P11'!C93</f>
        <v>0</v>
      </c>
    </row>
    <row r="14" spans="1:2" ht="15.75" x14ac:dyDescent="0.25">
      <c r="A14" s="327" t="s">
        <v>3266</v>
      </c>
      <c r="B14" s="329">
        <f>'4. Fiche de calcul P12'!C94</f>
        <v>0</v>
      </c>
    </row>
    <row r="15" spans="1:2" ht="15.75" x14ac:dyDescent="0.25">
      <c r="A15" s="327" t="s">
        <v>3267</v>
      </c>
      <c r="B15" s="329">
        <f>'5. Fiche de calcul P13'!C95</f>
        <v>0</v>
      </c>
    </row>
    <row r="16" spans="1:2" ht="15.75" x14ac:dyDescent="0.25">
      <c r="A16" s="327" t="s">
        <v>3268</v>
      </c>
      <c r="B16" s="329">
        <f>'6. Fiche de calcul P14'!C96</f>
        <v>0</v>
      </c>
    </row>
    <row r="17" spans="1:2" ht="18.75" x14ac:dyDescent="0.3">
      <c r="A17" s="330" t="s">
        <v>3263</v>
      </c>
      <c r="B17" s="331">
        <f>SUM(B13:B16)</f>
        <v>0</v>
      </c>
    </row>
  </sheetData>
  <sheetProtection algorithmName="SHA-512" hashValue="gpvmUbmesT0oVPdDCHGM9Uv66fomprWRTv1J1E96OIZ3SlGXZyF9QEA8L9yrEVQi83gU/zLmhgenGqaw0jFQYQ==" saltValue="FwEjKxT0Tkr6qD66fSdsug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6</v>
      </c>
      <c r="H8" t="s">
        <v>3073</v>
      </c>
      <c r="J8" t="s">
        <v>23</v>
      </c>
    </row>
    <row r="9" spans="5:15" x14ac:dyDescent="0.25">
      <c r="E9" t="s">
        <v>7</v>
      </c>
      <c r="H9" t="s">
        <v>3074</v>
      </c>
      <c r="J9" t="s">
        <v>3084</v>
      </c>
      <c r="O9" t="s">
        <v>3104</v>
      </c>
    </row>
    <row r="10" spans="5:15" x14ac:dyDescent="0.25">
      <c r="E10" t="s">
        <v>8</v>
      </c>
      <c r="H10" t="s">
        <v>3075</v>
      </c>
      <c r="J10" t="s">
        <v>3076</v>
      </c>
    </row>
    <row r="11" spans="5:15" x14ac:dyDescent="0.25">
      <c r="E11" t="s">
        <v>9</v>
      </c>
      <c r="H11" t="s">
        <v>3077</v>
      </c>
    </row>
    <row r="12" spans="5:15" x14ac:dyDescent="0.25">
      <c r="H12" t="s">
        <v>3078</v>
      </c>
    </row>
    <row r="15" spans="5:15" x14ac:dyDescent="0.25">
      <c r="E15" t="s">
        <v>3116</v>
      </c>
      <c r="G15" t="s">
        <v>3122</v>
      </c>
      <c r="J15" s="127" t="s">
        <v>3172</v>
      </c>
    </row>
    <row r="16" spans="5:15" x14ac:dyDescent="0.25">
      <c r="E16" t="s">
        <v>3115</v>
      </c>
      <c r="G16" t="s">
        <v>3123</v>
      </c>
      <c r="J16" s="127" t="s">
        <v>3159</v>
      </c>
    </row>
    <row r="17" spans="10:10" x14ac:dyDescent="0.25">
      <c r="J17" s="127" t="s">
        <v>3160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0. Notice</vt:lpstr>
      <vt:lpstr>1. Feuille saisie factures</vt:lpstr>
      <vt:lpstr>2. Fiche calcul EBE Association</vt:lpstr>
      <vt:lpstr>3. Fiche de calcul P11</vt:lpstr>
      <vt:lpstr>4. Fiche de calcul P12</vt:lpstr>
      <vt:lpstr>5. Fiche de calcul P13</vt:lpstr>
      <vt:lpstr>6. Fiche de calcul P14</vt:lpstr>
      <vt:lpstr>7. Fiche récapitulative</vt:lpstr>
      <vt:lpstr>Listes</vt:lpstr>
      <vt:lpstr>'3. Fiche de calcul P11'!Zone_d_impression</vt:lpstr>
      <vt:lpstr>'4. Fiche de calcul P12'!Zone_d_impression</vt:lpstr>
      <vt:lpstr>'5. Fiche de calcul P13'!Zone_d_impression</vt:lpstr>
      <vt:lpstr>'6. Fiche de calcul P14'!Zone_d_impression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cp:lastPrinted>2024-12-30T14:56:59Z</cp:lastPrinted>
  <dcterms:created xsi:type="dcterms:W3CDTF">2006-09-16T00:00:00Z</dcterms:created>
  <dcterms:modified xsi:type="dcterms:W3CDTF">2025-01-14T13:36:24Z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