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depluvie01\Documents\MCC_20150924\11_Notes\COVID19_FDS\Reglementaire\Entreprise_Fermee\Exemple\"/>
    </mc:Choice>
  </mc:AlternateContent>
  <bookViews>
    <workbookView xWindow="0" yWindow="0" windowWidth="20490" windowHeight="7650"/>
  </bookViews>
  <sheets>
    <sheet name="Exemple_CF_Fermeture" sheetId="1" r:id="rId1"/>
  </sheets>
  <definedNames>
    <definedName name="_xlnm.Print_Area" localSheetId="0">Exemple_CF_Fermeture!$A$1:$D$157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7" i="1" l="1"/>
  <c r="C154" i="1"/>
  <c r="C155" i="1" s="1"/>
  <c r="C153" i="1"/>
  <c r="C144" i="1"/>
  <c r="C142" i="1"/>
  <c r="C140" i="1"/>
  <c r="C27" i="1"/>
  <c r="C28" i="1" s="1"/>
  <c r="C14" i="1"/>
  <c r="C112" i="1"/>
  <c r="C113" i="1" s="1"/>
  <c r="C125" i="1"/>
  <c r="C126" i="1" s="1"/>
  <c r="C128" i="1"/>
  <c r="C124" i="1"/>
  <c r="C115" i="1"/>
  <c r="C111" i="1"/>
  <c r="C99" i="1"/>
  <c r="C100" i="1" s="1"/>
  <c r="C101" i="1" s="1"/>
  <c r="C84" i="1"/>
  <c r="C82" i="1"/>
  <c r="C69" i="1"/>
  <c r="C71" i="1"/>
  <c r="C26" i="1"/>
  <c r="C41" i="1"/>
  <c r="C42" i="1" s="1"/>
  <c r="C58" i="1"/>
  <c r="C143" i="1" l="1"/>
  <c r="C156" i="1"/>
  <c r="C85" i="1"/>
  <c r="C86" i="1" s="1"/>
  <c r="C127" i="1"/>
  <c r="C72" i="1"/>
  <c r="C73" i="1" s="1"/>
  <c r="C114" i="1"/>
  <c r="C29" i="1"/>
  <c r="C55" i="1"/>
  <c r="C15" i="1" l="1"/>
  <c r="C16" i="1"/>
  <c r="C56" i="1"/>
  <c r="C57" i="1" s="1"/>
</calcChain>
</file>

<file path=xl/sharedStrings.xml><?xml version="1.0" encoding="utf-8"?>
<sst xmlns="http://schemas.openxmlformats.org/spreadsheetml/2006/main" count="235" uniqueCount="71">
  <si>
    <t>Coûts fixes initial</t>
  </si>
  <si>
    <t>70% EBE</t>
  </si>
  <si>
    <t>CF déjà versé sur périmètre fermeture</t>
  </si>
  <si>
    <t>Total  aides reçues par l'entreprise</t>
  </si>
  <si>
    <t>Total  aides reçues par le groupe</t>
  </si>
  <si>
    <t>Total  aides reçuespar le groupe</t>
  </si>
  <si>
    <t>Plafond global (CF+Fermeture)</t>
  </si>
  <si>
    <t>Le plafond est déjà saturé au niveau du groupe</t>
  </si>
  <si>
    <t>périmètre groupe</t>
  </si>
  <si>
    <t>Cas type 1 : droit à aide « Fermeture » supérieur à 35 M€</t>
  </si>
  <si>
    <t>1-A</t>
  </si>
  <si>
    <t>1-B</t>
  </si>
  <si>
    <t>1-C</t>
  </si>
  <si>
    <t>Cas type 2 : droit à aide « Fermeture » compris entre 25 M€ et 35 M€</t>
  </si>
  <si>
    <t>2-A</t>
  </si>
  <si>
    <t>2-B</t>
  </si>
  <si>
    <t>2-C</t>
  </si>
  <si>
    <t>Situation 3 : droit à aide « Fermeture » compris entre 10 et 25 millions d’euros</t>
  </si>
  <si>
    <t>3-A</t>
  </si>
  <si>
    <t>3-B</t>
  </si>
  <si>
    <t>Aide fermeture post-décote et plafonnement</t>
  </si>
  <si>
    <t>Part de l'aide fermeture (25) non versée (1) ; solde entre plafond global (35) et aide perçue (34)</t>
  </si>
  <si>
    <t>Situation 4 : droit à aide « Fermeture » compris inférieur à 10 millions d’euros</t>
  </si>
  <si>
    <t>4-A</t>
  </si>
  <si>
    <t>4-B</t>
  </si>
  <si>
    <t>Saturation du plafond de 35 M€</t>
  </si>
  <si>
    <t>Aides versées + 4 M€ d'aide CF sur un autre périmètre</t>
  </si>
  <si>
    <t>Aides versées + 10 M€ d'aide CF sur un autre périmètre</t>
  </si>
  <si>
    <t>Solde entre droit à aide (12) et aide déjà versée (10), dans la limite de 25 M€</t>
  </si>
  <si>
    <t>Part du plafond CF (10 M€) restant sur un autre périmètre</t>
  </si>
  <si>
    <t>3-C</t>
  </si>
  <si>
    <t>Part du plafond CF (10 M€) restant dans le groupe (après déduction de 4 M€ de CF non transformé)</t>
  </si>
  <si>
    <t>Solde entre droit à aide (6) et aide déjà versée (6), dépôt pour 1 € pour permettre le traitement du dossier</t>
  </si>
  <si>
    <t>Part du plafond CF (10 M€) libéré (en tenant compte des 4 M€ de CF restant au sein du groupe)</t>
  </si>
  <si>
    <t>Solde entre droit à aide (12) et aide déjà versée (6), dans la limite de 25 M€</t>
  </si>
  <si>
    <r>
      <t xml:space="preserve">70 M€ - </t>
    </r>
    <r>
      <rPr>
        <b/>
        <sz val="11"/>
        <color rgb="FF00B050"/>
        <rFont val="Marianne"/>
        <family val="3"/>
      </rPr>
      <t>CF 10 M€</t>
    </r>
  </si>
  <si>
    <r>
      <t xml:space="preserve">70 M€ - </t>
    </r>
    <r>
      <rPr>
        <b/>
        <sz val="11"/>
        <color rgb="FF00B050"/>
        <rFont val="Marianne"/>
        <family val="3"/>
      </rPr>
      <t>CF 6 M€</t>
    </r>
  </si>
  <si>
    <r>
      <t xml:space="preserve">70 M€ - </t>
    </r>
    <r>
      <rPr>
        <b/>
        <sz val="11"/>
        <color rgb="FF00B050"/>
        <rFont val="Marianne"/>
        <family val="3"/>
      </rPr>
      <t>CF 0 M€</t>
    </r>
  </si>
  <si>
    <r>
      <t xml:space="preserve">34 M€ - </t>
    </r>
    <r>
      <rPr>
        <b/>
        <sz val="11"/>
        <color rgb="FF00B050"/>
        <rFont val="Marianne"/>
        <family val="3"/>
      </rPr>
      <t>CF 10 M€</t>
    </r>
  </si>
  <si>
    <r>
      <t xml:space="preserve">34 M€ - </t>
    </r>
    <r>
      <rPr>
        <b/>
        <sz val="11"/>
        <color rgb="FF00B050"/>
        <rFont val="Marianne"/>
        <family val="3"/>
      </rPr>
      <t>CF 6 M€</t>
    </r>
  </si>
  <si>
    <r>
      <t xml:space="preserve">34 M€ - </t>
    </r>
    <r>
      <rPr>
        <b/>
        <sz val="11"/>
        <color rgb="FF00B050"/>
        <rFont val="Marianne"/>
        <family val="3"/>
      </rPr>
      <t>CF 0 M€</t>
    </r>
  </si>
  <si>
    <r>
      <t xml:space="preserve">12 M€ - </t>
    </r>
    <r>
      <rPr>
        <b/>
        <sz val="11"/>
        <color rgb="FF00B050"/>
        <rFont val="Marianne"/>
        <family val="3"/>
      </rPr>
      <t>CF 10 M€</t>
    </r>
  </si>
  <si>
    <r>
      <t xml:space="preserve">12 M€ - </t>
    </r>
    <r>
      <rPr>
        <b/>
        <sz val="11"/>
        <color rgb="FF00B050"/>
        <rFont val="Marianne"/>
        <family val="3"/>
      </rPr>
      <t>CF 6 M€</t>
    </r>
  </si>
  <si>
    <r>
      <t xml:space="preserve">12 M€ - </t>
    </r>
    <r>
      <rPr>
        <b/>
        <sz val="11"/>
        <color rgb="FF00B050"/>
        <rFont val="Marianne"/>
        <family val="3"/>
      </rPr>
      <t>CF 0M€</t>
    </r>
  </si>
  <si>
    <r>
      <t xml:space="preserve">6 M€ - </t>
    </r>
    <r>
      <rPr>
        <b/>
        <sz val="11"/>
        <color rgb="FF00B050"/>
        <rFont val="Marianne"/>
        <family val="3"/>
      </rPr>
      <t>CF 6M€</t>
    </r>
  </si>
  <si>
    <r>
      <t xml:space="preserve">6 M€ - </t>
    </r>
    <r>
      <rPr>
        <b/>
        <sz val="11"/>
        <color rgb="FF00B050"/>
        <rFont val="Marianne"/>
        <family val="3"/>
      </rPr>
      <t>CF 0M€</t>
    </r>
  </si>
  <si>
    <t>Commentaires</t>
  </si>
  <si>
    <r>
      <t xml:space="preserve">CF versé sur un autre périmètre </t>
    </r>
    <r>
      <rPr>
        <b/>
        <sz val="11"/>
        <rFont val="Marianne"/>
        <family val="3"/>
      </rPr>
      <t>(c’est-à-dire à une ou à plusieurs autres entreprises du groupe)</t>
    </r>
  </si>
  <si>
    <t>CF déjà versé pour la même période et la même entreprise</t>
  </si>
  <si>
    <t>Périmètre entreprise qui demande l'aide</t>
  </si>
  <si>
    <t>L'entreprise a reçu 31 M€, mais le plafond de 35 M€ est saturé au niveau groupe (4 M€ de CF sur une autre entreprise du groupe)</t>
  </si>
  <si>
    <t>Solde entre droit à aide et aide déjà perçue</t>
  </si>
  <si>
    <t>Solde entre droit à aide (12) et aide déjà versée (0), dans la limite de 25 M€</t>
  </si>
  <si>
    <t>Aide Fermeture post-décote et plafonnement</t>
  </si>
  <si>
    <t>CF post-Fermeture</t>
  </si>
  <si>
    <t>Droit à aide Fermeture</t>
  </si>
  <si>
    <t>Versement Fermeture</t>
  </si>
  <si>
    <r>
      <t xml:space="preserve">Versement Fermeture </t>
    </r>
    <r>
      <rPr>
        <b/>
        <sz val="11"/>
        <color rgb="FFFF0000"/>
        <rFont val="Marianne"/>
        <family val="3"/>
      </rPr>
      <t>PLAFONNE</t>
    </r>
  </si>
  <si>
    <t>Condition éligibilité (niveau groupe)</t>
  </si>
  <si>
    <t>Plafond global (niveau groupe)</t>
  </si>
  <si>
    <t>Décote, plafond 25 M€</t>
  </si>
  <si>
    <t>Le plafond de 35 M€ est déjà saturé au niveau du groupe, l'entreprise ne peut pas demander CF post-Fermeture</t>
  </si>
  <si>
    <t>Le plafond de 35 M€ est déjà saturé, l'entreprise ne peut pas demander CF post-Fermeture</t>
  </si>
  <si>
    <t>Décote, plafond 25M</t>
  </si>
  <si>
    <t>Pas de retraitement à effectuer</t>
  </si>
  <si>
    <t>Niveau groupe</t>
  </si>
  <si>
    <t xml:space="preserve">=&gt; dans ce cas, le droit à aide (34) est inférieur à la somme de l'aide Fermeture (25) et de l'aide CF perçue (10). C'est ce qui justifie que le versement soit inférieur à l'aide Fermeture, libérant pour l'entreprise la possibilité de déposer une demande d'aide post-Fermeture. </t>
  </si>
  <si>
    <t>Décote, plafond 2 M€</t>
  </si>
  <si>
    <r>
      <t xml:space="preserve">Aide Fermeture post-décote et plafonnement </t>
    </r>
    <r>
      <rPr>
        <b/>
        <sz val="11"/>
        <color rgb="FFFF0000"/>
        <rFont val="Marianne"/>
        <family val="3"/>
      </rPr>
      <t>(aide Fermeture + CF versé &lt; droit à Fermeture)</t>
    </r>
  </si>
  <si>
    <t>Fondition éligibilité (niveau groupe)</t>
  </si>
  <si>
    <t>Périmètre groupe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</si>
</sst>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Marianne"/>
      <family val="3"/>
    </font>
    <font>
      <b/>
      <sz val="11"/>
      <color theme="1"/>
      <name val="Marianne"/>
      <family val="3"/>
    </font>
    <font>
      <b/>
      <u/>
      <sz val="11"/>
      <color theme="1"/>
      <name val="Marianne"/>
      <family val="3"/>
    </font>
    <font>
      <b/>
      <u/>
      <sz val="11"/>
      <color rgb="FF00B0F0"/>
      <name val="Marianne"/>
      <family val="3"/>
    </font>
    <font>
      <b/>
      <sz val="11"/>
      <name val="Marianne"/>
      <family val="3"/>
    </font>
    <font>
      <b/>
      <sz val="11"/>
      <color rgb="FF00B050"/>
      <name val="Marianne"/>
      <family val="3"/>
    </font>
    <font>
      <sz val="11"/>
      <color rgb="FF00B050"/>
      <name val="Marianne"/>
      <family val="3"/>
    </font>
    <font>
      <sz val="11"/>
      <name val="Marianne"/>
      <family val="3"/>
    </font>
    <font>
      <sz val="11"/>
      <color rgb="FFFF0000"/>
      <name val="Marianne"/>
      <family val="3"/>
    </font>
    <font>
      <sz val="11"/>
      <color theme="4" tint="-0.249977111117893"/>
      <name val="Marianne"/>
      <family val="3"/>
    </font>
    <font>
      <b/>
      <sz val="11"/>
      <color rgb="FFFF0000"/>
      <name val="Marianne"/>
      <family val="3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4" fontId="7" fillId="0" borderId="0" xfId="0" applyNumberFormat="1" applyFont="1" applyFill="1" applyAlignment="1">
      <alignment vertical="center" wrapText="1"/>
    </xf>
    <xf numFmtId="3" fontId="1" fillId="0" borderId="2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center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8" fillId="0" borderId="5" xfId="0" applyNumberFormat="1" applyFont="1" applyFill="1" applyBorder="1" applyAlignment="1">
      <alignment horizontal="right"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8" fillId="0" borderId="5" xfId="0" applyNumberFormat="1" applyFont="1" applyBorder="1" applyAlignment="1">
      <alignment horizontal="right" vertical="center" wrapText="1"/>
    </xf>
    <xf numFmtId="4" fontId="1" fillId="0" borderId="0" xfId="0" applyNumberFormat="1" applyFont="1" applyAlignment="1">
      <alignment horizontal="righ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4" fontId="1" fillId="0" borderId="0" xfId="0" applyNumberFormat="1" applyFont="1" applyFill="1" applyAlignment="1">
      <alignment vertical="center" wrapText="1"/>
    </xf>
    <xf numFmtId="0" fontId="1" fillId="0" borderId="0" xfId="0" quotePrefix="1" applyFont="1" applyAlignment="1">
      <alignment vertical="center" wrapText="1"/>
    </xf>
    <xf numFmtId="3" fontId="1" fillId="4" borderId="10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4" fontId="5" fillId="3" borderId="10" xfId="0" applyNumberFormat="1" applyFont="1" applyFill="1" applyBorder="1" applyAlignment="1">
      <alignment horizontal="center" vertical="center" wrapText="1"/>
    </xf>
    <xf numFmtId="4" fontId="5" fillId="3" borderId="9" xfId="0" applyNumberFormat="1" applyFont="1" applyFill="1" applyBorder="1" applyAlignment="1">
      <alignment horizontal="center" vertical="center" wrapText="1"/>
    </xf>
    <xf numFmtId="4" fontId="2" fillId="3" borderId="9" xfId="0" applyNumberFormat="1" applyFont="1" applyFill="1" applyBorder="1" applyAlignment="1">
      <alignment horizontal="right" vertical="center" wrapText="1"/>
    </xf>
    <xf numFmtId="4" fontId="2" fillId="3" borderId="9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3" xfId="0" applyFont="1" applyBorder="1" applyAlignment="1">
      <alignment horizontal="left" vertical="center" wrapText="1"/>
    </xf>
    <xf numFmtId="0" fontId="9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horizontal="left" vertical="center" wrapText="1"/>
    </xf>
    <xf numFmtId="0" fontId="10" fillId="0" borderId="14" xfId="0" applyFont="1" applyBorder="1" applyAlignment="1">
      <alignment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0" xfId="0" quotePrefix="1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9" fillId="0" borderId="15" xfId="0" applyFont="1" applyFill="1" applyBorder="1" applyAlignment="1">
      <alignment vertical="center" wrapText="1"/>
    </xf>
    <xf numFmtId="3" fontId="9" fillId="0" borderId="15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 wrapText="1"/>
    </xf>
    <xf numFmtId="0" fontId="1" fillId="4" borderId="9" xfId="0" applyFont="1" applyFill="1" applyBorder="1" applyAlignment="1">
      <alignment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3" fontId="1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8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vertical="center" wrapText="1"/>
    </xf>
    <xf numFmtId="3" fontId="2" fillId="2" borderId="5" xfId="0" applyNumberFormat="1" applyFont="1" applyFill="1" applyBorder="1" applyAlignment="1">
      <alignment horizontal="right" vertical="center" wrapText="1"/>
    </xf>
    <xf numFmtId="0" fontId="9" fillId="0" borderId="9" xfId="0" applyFont="1" applyBorder="1" applyAlignment="1">
      <alignment vertical="center" wrapText="1"/>
    </xf>
    <xf numFmtId="3" fontId="9" fillId="0" borderId="10" xfId="0" applyNumberFormat="1" applyFont="1" applyBorder="1" applyAlignment="1">
      <alignment horizontal="right" vertical="center" wrapText="1"/>
    </xf>
    <xf numFmtId="0" fontId="2" fillId="4" borderId="9" xfId="0" quotePrefix="1" applyFont="1" applyFill="1" applyBorder="1" applyAlignment="1">
      <alignment horizontal="left" vertical="center" wrapText="1"/>
    </xf>
    <xf numFmtId="0" fontId="2" fillId="4" borderId="16" xfId="0" quotePrefix="1" applyFont="1" applyFill="1" applyBorder="1" applyAlignment="1">
      <alignment horizontal="left" vertical="center" wrapText="1"/>
    </xf>
    <xf numFmtId="0" fontId="2" fillId="4" borderId="10" xfId="0" quotePrefix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  <color rgb="FF65CB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0</xdr:row>
      <xdr:rowOff>152401</xdr:rowOff>
    </xdr:from>
    <xdr:to>
      <xdr:col>2</xdr:col>
      <xdr:colOff>85725</xdr:colOff>
      <xdr:row>3</xdr:row>
      <xdr:rowOff>357133</xdr:rowOff>
    </xdr:to>
    <xdr:pic>
      <xdr:nvPicPr>
        <xdr:cNvPr id="2" name="Image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52401"/>
          <a:ext cx="2733675" cy="776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7639050</xdr:colOff>
      <xdr:row>0</xdr:row>
      <xdr:rowOff>180975</xdr:rowOff>
    </xdr:from>
    <xdr:to>
      <xdr:col>3</xdr:col>
      <xdr:colOff>9086075</xdr:colOff>
      <xdr:row>3</xdr:row>
      <xdr:rowOff>288037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696825" y="180975"/>
          <a:ext cx="1447025" cy="6785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7"/>
  <sheetViews>
    <sheetView tabSelected="1" topLeftCell="C10" zoomScaleNormal="100" workbookViewId="0">
      <selection activeCell="D152" sqref="D152"/>
    </sheetView>
  </sheetViews>
  <sheetFormatPr baseColWidth="10" defaultRowHeight="15" x14ac:dyDescent="0.25"/>
  <cols>
    <col min="1" max="1" width="3.85546875" style="7" customWidth="1"/>
    <col min="2" max="2" width="64.140625" style="7" customWidth="1"/>
    <col min="3" max="3" width="29.140625" style="16" bestFit="1" customWidth="1"/>
    <col min="4" max="4" width="150.140625" style="3" customWidth="1"/>
    <col min="5" max="5" width="12.42578125" style="6" bestFit="1" customWidth="1"/>
    <col min="6" max="6" width="12.42578125" style="7" bestFit="1" customWidth="1"/>
    <col min="7" max="16384" width="11.42578125" style="7"/>
  </cols>
  <sheetData>
    <row r="1" spans="1:10" s="1" customFormat="1" x14ac:dyDescent="0.25">
      <c r="C1" s="2"/>
      <c r="D1" s="3"/>
      <c r="E1" s="4"/>
    </row>
    <row r="2" spans="1:10" s="1" customFormat="1" x14ac:dyDescent="0.25">
      <c r="C2" s="2"/>
      <c r="D2" s="3"/>
      <c r="E2" s="4"/>
    </row>
    <row r="3" spans="1:10" s="1" customFormat="1" x14ac:dyDescent="0.25">
      <c r="C3" s="2"/>
      <c r="D3" s="3"/>
      <c r="E3" s="4"/>
    </row>
    <row r="4" spans="1:10" ht="30" customHeight="1" x14ac:dyDescent="0.25">
      <c r="A4" s="5"/>
      <c r="B4" s="61" t="s">
        <v>9</v>
      </c>
      <c r="C4" s="61"/>
      <c r="D4" s="61"/>
    </row>
    <row r="6" spans="1:10" ht="15.75" thickBot="1" x14ac:dyDescent="0.3"/>
    <row r="7" spans="1:10" ht="15.75" thickBot="1" x14ac:dyDescent="0.3">
      <c r="B7" s="30" t="s">
        <v>10</v>
      </c>
      <c r="C7" s="28" t="s">
        <v>35</v>
      </c>
      <c r="D7" s="56" t="s">
        <v>46</v>
      </c>
    </row>
    <row r="8" spans="1:10" x14ac:dyDescent="0.25">
      <c r="B8" s="22" t="s">
        <v>0</v>
      </c>
      <c r="C8" s="9">
        <v>10000000</v>
      </c>
      <c r="D8" s="33" t="s">
        <v>58</v>
      </c>
      <c r="J8" s="3"/>
    </row>
    <row r="9" spans="1:10" ht="15.75" thickBot="1" x14ac:dyDescent="0.3">
      <c r="B9" s="24" t="s">
        <v>6</v>
      </c>
      <c r="C9" s="15">
        <v>35000000</v>
      </c>
      <c r="D9" s="34" t="s">
        <v>59</v>
      </c>
      <c r="J9" s="10"/>
    </row>
    <row r="10" spans="1:10" x14ac:dyDescent="0.25">
      <c r="B10" s="22" t="s">
        <v>55</v>
      </c>
      <c r="C10" s="14">
        <v>70000000</v>
      </c>
      <c r="D10" s="34" t="s">
        <v>1</v>
      </c>
      <c r="J10" s="3"/>
    </row>
    <row r="11" spans="1:10" ht="15.75" thickBot="1" x14ac:dyDescent="0.3">
      <c r="B11" s="24" t="s">
        <v>53</v>
      </c>
      <c r="C11" s="17">
        <v>25000000</v>
      </c>
      <c r="D11" s="34" t="s">
        <v>60</v>
      </c>
      <c r="J11" s="3"/>
    </row>
    <row r="12" spans="1:10" x14ac:dyDescent="0.25">
      <c r="B12" s="27" t="s">
        <v>2</v>
      </c>
      <c r="C12" s="11">
        <v>10000000</v>
      </c>
      <c r="D12" s="40" t="s">
        <v>48</v>
      </c>
      <c r="J12" s="3"/>
    </row>
    <row r="13" spans="1:10" ht="30.75" thickBot="1" x14ac:dyDescent="0.3">
      <c r="B13" s="63" t="s">
        <v>47</v>
      </c>
      <c r="C13" s="12">
        <v>0</v>
      </c>
      <c r="D13" s="35"/>
      <c r="J13" s="3"/>
    </row>
    <row r="14" spans="1:10" ht="15.75" thickBot="1" x14ac:dyDescent="0.3">
      <c r="B14" s="67" t="s">
        <v>56</v>
      </c>
      <c r="C14" s="68">
        <f>C11</f>
        <v>25000000</v>
      </c>
      <c r="D14" s="36" t="s">
        <v>53</v>
      </c>
      <c r="J14" s="3"/>
    </row>
    <row r="15" spans="1:10" ht="15.75" thickBot="1" x14ac:dyDescent="0.3">
      <c r="B15" s="65" t="s">
        <v>3</v>
      </c>
      <c r="C15" s="66">
        <f>C14+C12</f>
        <v>35000000</v>
      </c>
      <c r="D15" s="37" t="s">
        <v>25</v>
      </c>
      <c r="J15" s="3"/>
    </row>
    <row r="16" spans="1:10" ht="15.75" thickBot="1" x14ac:dyDescent="0.3">
      <c r="B16" s="26" t="s">
        <v>4</v>
      </c>
      <c r="C16" s="13">
        <f>C14+C8</f>
        <v>35000000</v>
      </c>
      <c r="D16" s="37" t="s">
        <v>25</v>
      </c>
      <c r="J16" s="3"/>
    </row>
    <row r="17" spans="1:10" ht="15.75" thickBot="1" x14ac:dyDescent="0.3">
      <c r="B17" s="55" t="s">
        <v>54</v>
      </c>
      <c r="C17" s="20">
        <v>0</v>
      </c>
      <c r="D17" s="38" t="s">
        <v>62</v>
      </c>
      <c r="J17" s="3"/>
    </row>
    <row r="18" spans="1:10" s="46" customFormat="1" x14ac:dyDescent="0.25">
      <c r="B18" s="57"/>
      <c r="C18" s="58"/>
      <c r="D18" s="59"/>
      <c r="E18" s="18"/>
      <c r="J18" s="50"/>
    </row>
    <row r="19" spans="1:10" ht="15.75" thickBot="1" x14ac:dyDescent="0.3"/>
    <row r="20" spans="1:10" ht="15.75" thickBot="1" x14ac:dyDescent="0.3">
      <c r="A20" s="1"/>
      <c r="B20" s="31" t="s">
        <v>11</v>
      </c>
      <c r="C20" s="28" t="s">
        <v>36</v>
      </c>
      <c r="D20" s="56" t="s">
        <v>46</v>
      </c>
    </row>
    <row r="21" spans="1:10" x14ac:dyDescent="0.25">
      <c r="B21" s="22" t="s">
        <v>0</v>
      </c>
      <c r="C21" s="9">
        <v>10000000</v>
      </c>
      <c r="D21" s="33" t="s">
        <v>58</v>
      </c>
      <c r="J21" s="3"/>
    </row>
    <row r="22" spans="1:10" ht="15.75" thickBot="1" x14ac:dyDescent="0.3">
      <c r="B22" s="23" t="s">
        <v>6</v>
      </c>
      <c r="C22" s="15">
        <v>35000000</v>
      </c>
      <c r="D22" s="34" t="s">
        <v>59</v>
      </c>
      <c r="J22" s="10"/>
    </row>
    <row r="23" spans="1:10" x14ac:dyDescent="0.25">
      <c r="B23" s="22" t="s">
        <v>55</v>
      </c>
      <c r="C23" s="14">
        <v>70000000</v>
      </c>
      <c r="D23" s="34" t="s">
        <v>1</v>
      </c>
      <c r="J23" s="3"/>
    </row>
    <row r="24" spans="1:10" ht="15.75" thickBot="1" x14ac:dyDescent="0.3">
      <c r="B24" s="24" t="s">
        <v>53</v>
      </c>
      <c r="C24" s="17">
        <v>25000000</v>
      </c>
      <c r="D24" s="34" t="s">
        <v>60</v>
      </c>
      <c r="J24" s="10"/>
    </row>
    <row r="25" spans="1:10" x14ac:dyDescent="0.25">
      <c r="B25" s="25" t="s">
        <v>2</v>
      </c>
      <c r="C25" s="11">
        <v>6000000</v>
      </c>
      <c r="D25" s="40" t="s">
        <v>48</v>
      </c>
      <c r="J25" s="3"/>
    </row>
    <row r="26" spans="1:10" ht="30.75" thickBot="1" x14ac:dyDescent="0.3">
      <c r="B26" s="63" t="s">
        <v>47</v>
      </c>
      <c r="C26" s="12">
        <f>C21-C25</f>
        <v>4000000</v>
      </c>
      <c r="D26" s="35"/>
      <c r="J26" s="3"/>
    </row>
    <row r="27" spans="1:10" ht="15.75" thickBot="1" x14ac:dyDescent="0.3">
      <c r="B27" s="67" t="s">
        <v>56</v>
      </c>
      <c r="C27" s="68">
        <f>C24</f>
        <v>25000000</v>
      </c>
      <c r="D27" s="36" t="s">
        <v>53</v>
      </c>
      <c r="J27" s="3"/>
    </row>
    <row r="28" spans="1:10" ht="15.75" thickBot="1" x14ac:dyDescent="0.3">
      <c r="B28" s="65" t="s">
        <v>3</v>
      </c>
      <c r="C28" s="66">
        <f>C27+C25</f>
        <v>31000000</v>
      </c>
      <c r="D28" s="37" t="s">
        <v>50</v>
      </c>
      <c r="J28" s="3"/>
    </row>
    <row r="29" spans="1:10" ht="15.75" thickBot="1" x14ac:dyDescent="0.3">
      <c r="B29" s="26" t="s">
        <v>5</v>
      </c>
      <c r="C29" s="13">
        <f>C28+C26</f>
        <v>35000000</v>
      </c>
      <c r="D29" s="37"/>
      <c r="J29" s="3"/>
    </row>
    <row r="30" spans="1:10" s="46" customFormat="1" ht="15.75" thickBot="1" x14ac:dyDescent="0.3">
      <c r="B30" s="55" t="s">
        <v>54</v>
      </c>
      <c r="C30" s="20">
        <v>0</v>
      </c>
      <c r="D30" s="60" t="s">
        <v>61</v>
      </c>
      <c r="E30" s="18"/>
      <c r="J30" s="50"/>
    </row>
    <row r="31" spans="1:10" s="46" customFormat="1" x14ac:dyDescent="0.25">
      <c r="B31" s="57"/>
      <c r="C31" s="58"/>
      <c r="D31" s="59"/>
      <c r="E31" s="18"/>
      <c r="J31" s="50"/>
    </row>
    <row r="32" spans="1:10" ht="15.75" thickBot="1" x14ac:dyDescent="0.3"/>
    <row r="33" spans="1:10" ht="15.75" thickBot="1" x14ac:dyDescent="0.3">
      <c r="A33" s="5"/>
      <c r="B33" s="32" t="s">
        <v>12</v>
      </c>
      <c r="C33" s="28" t="s">
        <v>37</v>
      </c>
      <c r="D33" s="56" t="s">
        <v>46</v>
      </c>
      <c r="E33" s="8"/>
    </row>
    <row r="34" spans="1:10" x14ac:dyDescent="0.25">
      <c r="B34" s="22" t="s">
        <v>0</v>
      </c>
      <c r="C34" s="9">
        <v>10000000</v>
      </c>
      <c r="D34" s="33" t="s">
        <v>58</v>
      </c>
      <c r="J34" s="3"/>
    </row>
    <row r="35" spans="1:10" ht="15.75" thickBot="1" x14ac:dyDescent="0.3">
      <c r="B35" s="24" t="s">
        <v>6</v>
      </c>
      <c r="C35" s="15">
        <v>35000000</v>
      </c>
      <c r="D35" s="34" t="s">
        <v>59</v>
      </c>
      <c r="J35" s="10"/>
    </row>
    <row r="36" spans="1:10" x14ac:dyDescent="0.25">
      <c r="B36" s="22" t="s">
        <v>55</v>
      </c>
      <c r="C36" s="14">
        <v>70000000</v>
      </c>
      <c r="D36" s="34" t="s">
        <v>1</v>
      </c>
      <c r="J36" s="3"/>
    </row>
    <row r="37" spans="1:10" ht="15.75" thickBot="1" x14ac:dyDescent="0.3">
      <c r="B37" s="24" t="s">
        <v>53</v>
      </c>
      <c r="C37" s="17">
        <v>25000000</v>
      </c>
      <c r="D37" s="34" t="s">
        <v>63</v>
      </c>
      <c r="J37" s="10"/>
    </row>
    <row r="38" spans="1:10" x14ac:dyDescent="0.25">
      <c r="B38" s="27" t="s">
        <v>2</v>
      </c>
      <c r="C38" s="11">
        <v>0</v>
      </c>
      <c r="D38" s="40" t="s">
        <v>48</v>
      </c>
      <c r="J38" s="3"/>
    </row>
    <row r="39" spans="1:10" ht="30.75" thickBot="1" x14ac:dyDescent="0.3">
      <c r="B39" s="63" t="s">
        <v>47</v>
      </c>
      <c r="C39" s="12">
        <v>10000000</v>
      </c>
      <c r="D39" s="35"/>
      <c r="J39" s="3"/>
    </row>
    <row r="40" spans="1:10" ht="15.75" thickBot="1" x14ac:dyDescent="0.3">
      <c r="B40" s="67" t="s">
        <v>56</v>
      </c>
      <c r="C40" s="68">
        <v>25000000</v>
      </c>
      <c r="D40" s="36" t="s">
        <v>20</v>
      </c>
      <c r="E40" s="18"/>
      <c r="J40" s="3"/>
    </row>
    <row r="41" spans="1:10" ht="15.75" thickBot="1" x14ac:dyDescent="0.3">
      <c r="B41" s="65" t="s">
        <v>3</v>
      </c>
      <c r="C41" s="66">
        <f>C40+C38</f>
        <v>25000000</v>
      </c>
      <c r="D41" s="40" t="s">
        <v>49</v>
      </c>
      <c r="J41" s="3"/>
    </row>
    <row r="42" spans="1:10" ht="15.75" thickBot="1" x14ac:dyDescent="0.3">
      <c r="B42" s="26" t="s">
        <v>5</v>
      </c>
      <c r="C42" s="13">
        <f>C41+C34-C38</f>
        <v>35000000</v>
      </c>
      <c r="D42" s="37"/>
      <c r="J42" s="3"/>
    </row>
    <row r="43" spans="1:10" ht="15.75" thickBot="1" x14ac:dyDescent="0.3">
      <c r="B43" s="55" t="s">
        <v>54</v>
      </c>
      <c r="C43" s="20">
        <v>0</v>
      </c>
      <c r="D43" s="44" t="s">
        <v>64</v>
      </c>
      <c r="J43" s="3"/>
    </row>
    <row r="44" spans="1:10" x14ac:dyDescent="0.25">
      <c r="B44" s="51"/>
      <c r="C44" s="52"/>
      <c r="D44" s="53"/>
      <c r="J44" s="3"/>
    </row>
    <row r="45" spans="1:10" ht="15" customHeight="1" x14ac:dyDescent="0.25">
      <c r="A45" s="6"/>
      <c r="B45" s="6"/>
      <c r="C45" s="6"/>
    </row>
    <row r="46" spans="1:10" ht="30" customHeight="1" x14ac:dyDescent="0.25">
      <c r="A46" s="5"/>
      <c r="B46" s="61" t="s">
        <v>13</v>
      </c>
      <c r="C46" s="61"/>
      <c r="D46" s="61"/>
    </row>
    <row r="47" spans="1:10" ht="15.75" thickBot="1" x14ac:dyDescent="0.3">
      <c r="A47" s="5"/>
      <c r="B47" s="5"/>
      <c r="C47" s="5"/>
    </row>
    <row r="48" spans="1:10" ht="15.75" thickBot="1" x14ac:dyDescent="0.3">
      <c r="B48" s="31" t="s">
        <v>14</v>
      </c>
      <c r="C48" s="28" t="s">
        <v>38</v>
      </c>
      <c r="D48" s="56" t="s">
        <v>46</v>
      </c>
    </row>
    <row r="49" spans="2:12" x14ac:dyDescent="0.25">
      <c r="B49" s="22" t="s">
        <v>0</v>
      </c>
      <c r="C49" s="9">
        <v>10000000</v>
      </c>
      <c r="D49" s="33" t="s">
        <v>58</v>
      </c>
      <c r="J49" s="3"/>
    </row>
    <row r="50" spans="2:12" ht="15.75" thickBot="1" x14ac:dyDescent="0.3">
      <c r="B50" s="24" t="s">
        <v>6</v>
      </c>
      <c r="C50" s="15">
        <v>35000000</v>
      </c>
      <c r="D50" s="34" t="s">
        <v>65</v>
      </c>
      <c r="J50" s="3"/>
    </row>
    <row r="51" spans="2:12" x14ac:dyDescent="0.25">
      <c r="B51" s="22" t="s">
        <v>55</v>
      </c>
      <c r="C51" s="14">
        <v>34000000</v>
      </c>
      <c r="D51" s="34" t="s">
        <v>1</v>
      </c>
      <c r="J51" s="3"/>
    </row>
    <row r="52" spans="2:12" ht="15.75" thickBot="1" x14ac:dyDescent="0.3">
      <c r="B52" s="24" t="s">
        <v>53</v>
      </c>
      <c r="C52" s="17">
        <v>25000000</v>
      </c>
      <c r="D52" s="34" t="s">
        <v>60</v>
      </c>
      <c r="J52" s="10"/>
    </row>
    <row r="53" spans="2:12" x14ac:dyDescent="0.25">
      <c r="B53" s="25" t="s">
        <v>2</v>
      </c>
      <c r="C53" s="11">
        <v>10000000</v>
      </c>
      <c r="D53" s="40" t="s">
        <v>48</v>
      </c>
      <c r="J53" s="3"/>
    </row>
    <row r="54" spans="2:12" ht="30.75" thickBot="1" x14ac:dyDescent="0.3">
      <c r="B54" s="63" t="s">
        <v>47</v>
      </c>
      <c r="C54" s="12">
        <v>0</v>
      </c>
      <c r="D54" s="35"/>
      <c r="J54" s="3"/>
    </row>
    <row r="55" spans="2:12" ht="15.75" thickBot="1" x14ac:dyDescent="0.3">
      <c r="B55" s="67" t="s">
        <v>56</v>
      </c>
      <c r="C55" s="68">
        <f>C51-C53</f>
        <v>24000000</v>
      </c>
      <c r="D55" s="64" t="s">
        <v>51</v>
      </c>
      <c r="J55" s="3"/>
    </row>
    <row r="56" spans="2:12" ht="15.75" thickBot="1" x14ac:dyDescent="0.3">
      <c r="B56" s="65" t="s">
        <v>3</v>
      </c>
      <c r="C56" s="66">
        <f>C55+C53</f>
        <v>34000000</v>
      </c>
      <c r="D56" s="40" t="s">
        <v>49</v>
      </c>
      <c r="J56" s="3"/>
    </row>
    <row r="57" spans="2:12" ht="15.75" thickBot="1" x14ac:dyDescent="0.3">
      <c r="B57" s="26" t="s">
        <v>4</v>
      </c>
      <c r="C57" s="13">
        <f>C56+C49-C53</f>
        <v>34000000</v>
      </c>
      <c r="D57" s="37"/>
      <c r="J57" s="3"/>
    </row>
    <row r="58" spans="2:12" ht="15.75" thickBot="1" x14ac:dyDescent="0.3">
      <c r="B58" s="55" t="s">
        <v>54</v>
      </c>
      <c r="C58" s="20">
        <f>C50-C51</f>
        <v>1000000</v>
      </c>
      <c r="D58" s="43" t="s">
        <v>21</v>
      </c>
      <c r="J58" s="3"/>
    </row>
    <row r="59" spans="2:12" s="46" customFormat="1" ht="15.75" thickBot="1" x14ac:dyDescent="0.3">
      <c r="B59" s="47"/>
      <c r="C59" s="48"/>
      <c r="D59" s="49"/>
      <c r="E59" s="18"/>
      <c r="J59" s="50"/>
    </row>
    <row r="60" spans="2:12" ht="30" customHeight="1" thickBot="1" x14ac:dyDescent="0.3">
      <c r="B60" s="69" t="s">
        <v>66</v>
      </c>
      <c r="C60" s="70"/>
      <c r="D60" s="71"/>
      <c r="E60" s="45"/>
      <c r="F60" s="45"/>
      <c r="G60" s="45"/>
      <c r="H60" s="45"/>
      <c r="I60" s="45"/>
      <c r="J60" s="45"/>
      <c r="K60" s="45"/>
      <c r="L60" s="45"/>
    </row>
    <row r="61" spans="2:12" x14ac:dyDescent="0.25">
      <c r="B61" s="19"/>
    </row>
    <row r="62" spans="2:12" ht="15.75" thickBot="1" x14ac:dyDescent="0.3">
      <c r="B62" s="19"/>
    </row>
    <row r="63" spans="2:12" ht="15.75" thickBot="1" x14ac:dyDescent="0.3">
      <c r="B63" s="31" t="s">
        <v>15</v>
      </c>
      <c r="C63" s="28" t="s">
        <v>39</v>
      </c>
      <c r="D63" s="56" t="s">
        <v>46</v>
      </c>
    </row>
    <row r="64" spans="2:12" x14ac:dyDescent="0.25">
      <c r="B64" s="22" t="s">
        <v>0</v>
      </c>
      <c r="C64" s="9">
        <v>10000000</v>
      </c>
      <c r="D64" s="33" t="s">
        <v>58</v>
      </c>
      <c r="J64" s="3"/>
    </row>
    <row r="65" spans="2:10" ht="15.75" thickBot="1" x14ac:dyDescent="0.3">
      <c r="B65" s="24" t="s">
        <v>6</v>
      </c>
      <c r="C65" s="15">
        <v>35000000</v>
      </c>
      <c r="D65" s="34" t="s">
        <v>65</v>
      </c>
      <c r="J65" s="3"/>
    </row>
    <row r="66" spans="2:10" x14ac:dyDescent="0.25">
      <c r="B66" s="22" t="s">
        <v>55</v>
      </c>
      <c r="C66" s="14">
        <v>34000000</v>
      </c>
      <c r="D66" s="34" t="s">
        <v>1</v>
      </c>
      <c r="J66" s="3"/>
    </row>
    <row r="67" spans="2:10" ht="15.75" thickBot="1" x14ac:dyDescent="0.3">
      <c r="B67" s="24" t="s">
        <v>53</v>
      </c>
      <c r="C67" s="17">
        <v>25000000</v>
      </c>
      <c r="D67" s="34" t="s">
        <v>67</v>
      </c>
      <c r="J67" s="10"/>
    </row>
    <row r="68" spans="2:10" x14ac:dyDescent="0.25">
      <c r="B68" s="25" t="s">
        <v>2</v>
      </c>
      <c r="C68" s="11">
        <v>6000000</v>
      </c>
      <c r="D68" s="40" t="s">
        <v>48</v>
      </c>
      <c r="J68" s="3"/>
    </row>
    <row r="69" spans="2:10" ht="30.75" thickBot="1" x14ac:dyDescent="0.3">
      <c r="B69" s="63" t="s">
        <v>47</v>
      </c>
      <c r="C69" s="12">
        <f>C64-C68</f>
        <v>4000000</v>
      </c>
      <c r="D69" s="42"/>
      <c r="J69" s="3"/>
    </row>
    <row r="70" spans="2:10" ht="15.75" thickBot="1" x14ac:dyDescent="0.3">
      <c r="B70" s="67" t="s">
        <v>56</v>
      </c>
      <c r="C70" s="68">
        <v>25000000</v>
      </c>
      <c r="D70" s="36" t="s">
        <v>68</v>
      </c>
      <c r="J70" s="3"/>
    </row>
    <row r="71" spans="2:10" ht="15.75" thickBot="1" x14ac:dyDescent="0.3">
      <c r="B71" s="65" t="s">
        <v>3</v>
      </c>
      <c r="C71" s="66">
        <f>C70+C68</f>
        <v>31000000</v>
      </c>
      <c r="D71" s="40" t="s">
        <v>49</v>
      </c>
      <c r="J71" s="3"/>
    </row>
    <row r="72" spans="2:10" ht="15.75" thickBot="1" x14ac:dyDescent="0.3">
      <c r="B72" s="26" t="s">
        <v>5</v>
      </c>
      <c r="C72" s="13">
        <f>C71+C69</f>
        <v>35000000</v>
      </c>
      <c r="D72" s="37" t="s">
        <v>26</v>
      </c>
      <c r="J72" s="3"/>
    </row>
    <row r="73" spans="2:10" ht="15.75" thickBot="1" x14ac:dyDescent="0.3">
      <c r="B73" s="55" t="s">
        <v>54</v>
      </c>
      <c r="C73" s="20">
        <f>C65-C72</f>
        <v>0</v>
      </c>
      <c r="D73" s="41" t="s">
        <v>7</v>
      </c>
      <c r="J73" s="3"/>
    </row>
    <row r="74" spans="2:10" x14ac:dyDescent="0.25">
      <c r="C74" s="7"/>
      <c r="D74" s="7"/>
      <c r="E74" s="7"/>
    </row>
    <row r="75" spans="2:10" ht="15.75" thickBot="1" x14ac:dyDescent="0.3">
      <c r="C75" s="7"/>
      <c r="D75" s="7"/>
      <c r="E75" s="7"/>
    </row>
    <row r="76" spans="2:10" ht="15.75" thickBot="1" x14ac:dyDescent="0.3">
      <c r="B76" s="31" t="s">
        <v>16</v>
      </c>
      <c r="C76" s="28" t="s">
        <v>40</v>
      </c>
      <c r="D76" s="56" t="s">
        <v>46</v>
      </c>
    </row>
    <row r="77" spans="2:10" x14ac:dyDescent="0.25">
      <c r="B77" s="22" t="s">
        <v>0</v>
      </c>
      <c r="C77" s="9">
        <v>10000000</v>
      </c>
      <c r="D77" s="33" t="s">
        <v>69</v>
      </c>
      <c r="J77" s="3"/>
    </row>
    <row r="78" spans="2:10" ht="15.75" thickBot="1" x14ac:dyDescent="0.3">
      <c r="B78" s="24" t="s">
        <v>6</v>
      </c>
      <c r="C78" s="15">
        <v>35000000</v>
      </c>
      <c r="D78" s="34" t="s">
        <v>65</v>
      </c>
      <c r="J78" s="3"/>
    </row>
    <row r="79" spans="2:10" x14ac:dyDescent="0.25">
      <c r="B79" s="22" t="s">
        <v>55</v>
      </c>
      <c r="C79" s="14">
        <v>34000000</v>
      </c>
      <c r="D79" s="34" t="s">
        <v>1</v>
      </c>
      <c r="J79" s="3"/>
    </row>
    <row r="80" spans="2:10" ht="15.75" thickBot="1" x14ac:dyDescent="0.3">
      <c r="B80" s="24" t="s">
        <v>53</v>
      </c>
      <c r="C80" s="17">
        <v>25000000</v>
      </c>
      <c r="D80" s="34" t="s">
        <v>60</v>
      </c>
      <c r="J80" s="10"/>
    </row>
    <row r="81" spans="1:10" x14ac:dyDescent="0.25">
      <c r="B81" s="25" t="s">
        <v>2</v>
      </c>
      <c r="C81" s="11">
        <v>0</v>
      </c>
      <c r="D81" s="40" t="s">
        <v>48</v>
      </c>
      <c r="J81" s="3"/>
    </row>
    <row r="82" spans="1:10" ht="30.75" thickBot="1" x14ac:dyDescent="0.3">
      <c r="B82" s="63" t="s">
        <v>47</v>
      </c>
      <c r="C82" s="12">
        <f>C77-C81</f>
        <v>10000000</v>
      </c>
      <c r="D82" s="35"/>
      <c r="J82" s="3"/>
    </row>
    <row r="83" spans="1:10" ht="15.75" thickBot="1" x14ac:dyDescent="0.3">
      <c r="B83" s="67" t="s">
        <v>57</v>
      </c>
      <c r="C83" s="68">
        <v>25000000</v>
      </c>
      <c r="D83" s="36" t="s">
        <v>53</v>
      </c>
      <c r="J83" s="3"/>
    </row>
    <row r="84" spans="1:10" ht="15.75" thickBot="1" x14ac:dyDescent="0.3">
      <c r="B84" s="65" t="s">
        <v>3</v>
      </c>
      <c r="C84" s="66">
        <f>C83+C81</f>
        <v>25000000</v>
      </c>
      <c r="D84" s="40" t="s">
        <v>49</v>
      </c>
      <c r="J84" s="3"/>
    </row>
    <row r="85" spans="1:10" ht="15.75" thickBot="1" x14ac:dyDescent="0.3">
      <c r="B85" s="26" t="s">
        <v>5</v>
      </c>
      <c r="C85" s="13">
        <f>C84+C82</f>
        <v>35000000</v>
      </c>
      <c r="D85" s="37" t="s">
        <v>27</v>
      </c>
      <c r="J85" s="3"/>
    </row>
    <row r="86" spans="1:10" ht="15.75" thickBot="1" x14ac:dyDescent="0.3">
      <c r="B86" s="55" t="s">
        <v>54</v>
      </c>
      <c r="C86" s="20">
        <f>C78-C85</f>
        <v>0</v>
      </c>
      <c r="D86" s="41" t="s">
        <v>7</v>
      </c>
      <c r="J86" s="3"/>
    </row>
    <row r="87" spans="1:10" x14ac:dyDescent="0.25">
      <c r="B87" s="51"/>
      <c r="C87" s="52"/>
      <c r="D87" s="54"/>
      <c r="J87" s="3"/>
    </row>
    <row r="88" spans="1:10" ht="18" customHeight="1" x14ac:dyDescent="0.25">
      <c r="C88" s="7"/>
      <c r="D88" s="7"/>
      <c r="E88" s="7"/>
    </row>
    <row r="89" spans="1:10" ht="30" customHeight="1" x14ac:dyDescent="0.25">
      <c r="A89" s="5"/>
      <c r="B89" s="61" t="s">
        <v>17</v>
      </c>
      <c r="C89" s="61"/>
      <c r="D89" s="61"/>
    </row>
    <row r="90" spans="1:10" x14ac:dyDescent="0.25">
      <c r="A90" s="5"/>
      <c r="B90" s="5"/>
      <c r="C90" s="5"/>
    </row>
    <row r="91" spans="1:10" ht="15.75" thickBot="1" x14ac:dyDescent="0.3">
      <c r="A91" s="5"/>
      <c r="B91" s="5"/>
      <c r="C91" s="5"/>
    </row>
    <row r="92" spans="1:10" ht="15.75" thickBot="1" x14ac:dyDescent="0.3">
      <c r="B92" s="31" t="s">
        <v>18</v>
      </c>
      <c r="C92" s="28" t="s">
        <v>41</v>
      </c>
      <c r="D92" s="56" t="s">
        <v>46</v>
      </c>
    </row>
    <row r="93" spans="1:10" x14ac:dyDescent="0.25">
      <c r="B93" s="22" t="s">
        <v>0</v>
      </c>
      <c r="C93" s="9">
        <v>10000000</v>
      </c>
      <c r="D93" s="33" t="s">
        <v>58</v>
      </c>
      <c r="J93" s="3"/>
    </row>
    <row r="94" spans="1:10" ht="15.75" thickBot="1" x14ac:dyDescent="0.3">
      <c r="B94" s="24" t="s">
        <v>6</v>
      </c>
      <c r="C94" s="15">
        <v>35000000</v>
      </c>
      <c r="D94" s="34" t="s">
        <v>65</v>
      </c>
      <c r="J94" s="3"/>
    </row>
    <row r="95" spans="1:10" x14ac:dyDescent="0.25">
      <c r="B95" s="22" t="s">
        <v>55</v>
      </c>
      <c r="C95" s="14">
        <v>12000000</v>
      </c>
      <c r="D95" s="34" t="s">
        <v>1</v>
      </c>
      <c r="J95" s="3"/>
    </row>
    <row r="96" spans="1:10" ht="15.75" thickBot="1" x14ac:dyDescent="0.3">
      <c r="B96" s="24" t="s">
        <v>53</v>
      </c>
      <c r="C96" s="17">
        <v>0</v>
      </c>
      <c r="D96" s="34"/>
      <c r="J96" s="3"/>
    </row>
    <row r="97" spans="1:10" x14ac:dyDescent="0.25">
      <c r="B97" s="25" t="s">
        <v>2</v>
      </c>
      <c r="C97" s="11">
        <v>10000000</v>
      </c>
      <c r="D97" s="40" t="s">
        <v>48</v>
      </c>
      <c r="J97" s="3"/>
    </row>
    <row r="98" spans="1:10" ht="30.75" thickBot="1" x14ac:dyDescent="0.3">
      <c r="B98" s="63" t="s">
        <v>47</v>
      </c>
      <c r="C98" s="12">
        <v>0</v>
      </c>
      <c r="D98" s="35"/>
      <c r="J98" s="3"/>
    </row>
    <row r="99" spans="1:10" ht="15.75" thickBot="1" x14ac:dyDescent="0.3">
      <c r="B99" s="67" t="s">
        <v>56</v>
      </c>
      <c r="C99" s="68">
        <f>C95-C97</f>
        <v>2000000</v>
      </c>
      <c r="D99" s="36" t="s">
        <v>28</v>
      </c>
      <c r="J99" s="3"/>
    </row>
    <row r="100" spans="1:10" ht="15.75" thickBot="1" x14ac:dyDescent="0.3">
      <c r="B100" s="65" t="s">
        <v>3</v>
      </c>
      <c r="C100" s="66">
        <f>C99+C97</f>
        <v>12000000</v>
      </c>
      <c r="D100" s="40" t="s">
        <v>49</v>
      </c>
      <c r="J100" s="3"/>
    </row>
    <row r="101" spans="1:10" ht="15.75" thickBot="1" x14ac:dyDescent="0.3">
      <c r="B101" s="26" t="s">
        <v>5</v>
      </c>
      <c r="C101" s="13">
        <f>C100+C93-C97</f>
        <v>12000000</v>
      </c>
      <c r="D101" s="37"/>
      <c r="J101" s="3"/>
    </row>
    <row r="102" spans="1:10" ht="15.75" thickBot="1" x14ac:dyDescent="0.3">
      <c r="B102" s="55" t="s">
        <v>54</v>
      </c>
      <c r="C102" s="20">
        <v>10000000</v>
      </c>
      <c r="D102" s="41" t="s">
        <v>29</v>
      </c>
      <c r="J102" s="3"/>
    </row>
    <row r="103" spans="1:10" x14ac:dyDescent="0.25">
      <c r="A103" s="62"/>
      <c r="B103" s="62"/>
      <c r="C103" s="62"/>
    </row>
    <row r="104" spans="1:10" ht="15.75" thickBot="1" x14ac:dyDescent="0.3">
      <c r="A104" s="21"/>
      <c r="B104" s="21"/>
      <c r="C104" s="21"/>
    </row>
    <row r="105" spans="1:10" ht="15.75" thickBot="1" x14ac:dyDescent="0.3">
      <c r="B105" s="29" t="s">
        <v>19</v>
      </c>
      <c r="C105" s="28" t="s">
        <v>42</v>
      </c>
      <c r="D105" s="56" t="s">
        <v>46</v>
      </c>
    </row>
    <row r="106" spans="1:10" x14ac:dyDescent="0.25">
      <c r="B106" s="22" t="s">
        <v>0</v>
      </c>
      <c r="C106" s="9">
        <v>10000000</v>
      </c>
      <c r="D106" s="33" t="s">
        <v>58</v>
      </c>
      <c r="J106" s="3"/>
    </row>
    <row r="107" spans="1:10" ht="15.75" thickBot="1" x14ac:dyDescent="0.3">
      <c r="B107" s="24" t="s">
        <v>6</v>
      </c>
      <c r="C107" s="15">
        <v>35000000</v>
      </c>
      <c r="D107" s="34" t="s">
        <v>65</v>
      </c>
      <c r="J107" s="3"/>
    </row>
    <row r="108" spans="1:10" x14ac:dyDescent="0.25">
      <c r="B108" s="22" t="s">
        <v>55</v>
      </c>
      <c r="C108" s="14">
        <v>12000000</v>
      </c>
      <c r="D108" s="34" t="s">
        <v>1</v>
      </c>
      <c r="J108" s="3"/>
    </row>
    <row r="109" spans="1:10" ht="15.75" thickBot="1" x14ac:dyDescent="0.3">
      <c r="B109" s="24" t="s">
        <v>53</v>
      </c>
      <c r="C109" s="17">
        <v>0</v>
      </c>
      <c r="D109" s="34"/>
      <c r="J109" s="3"/>
    </row>
    <row r="110" spans="1:10" x14ac:dyDescent="0.25">
      <c r="B110" s="25" t="s">
        <v>2</v>
      </c>
      <c r="C110" s="11">
        <v>6000000</v>
      </c>
      <c r="D110" s="40" t="s">
        <v>48</v>
      </c>
      <c r="J110" s="3"/>
    </row>
    <row r="111" spans="1:10" ht="30.75" thickBot="1" x14ac:dyDescent="0.3">
      <c r="B111" s="63" t="s">
        <v>47</v>
      </c>
      <c r="C111" s="12">
        <f>C106-C110</f>
        <v>4000000</v>
      </c>
      <c r="D111" s="35"/>
      <c r="J111" s="3"/>
    </row>
    <row r="112" spans="1:10" ht="15.75" thickBot="1" x14ac:dyDescent="0.3">
      <c r="B112" s="67" t="s">
        <v>56</v>
      </c>
      <c r="C112" s="68">
        <f>C108-C110</f>
        <v>6000000</v>
      </c>
      <c r="D112" s="42" t="s">
        <v>34</v>
      </c>
      <c r="J112" s="3"/>
    </row>
    <row r="113" spans="2:10" ht="15.75" thickBot="1" x14ac:dyDescent="0.3">
      <c r="B113" s="65" t="s">
        <v>3</v>
      </c>
      <c r="C113" s="66">
        <f>C112+C110</f>
        <v>12000000</v>
      </c>
      <c r="D113" s="40" t="s">
        <v>49</v>
      </c>
      <c r="J113" s="3"/>
    </row>
    <row r="114" spans="2:10" ht="15.75" thickBot="1" x14ac:dyDescent="0.3">
      <c r="B114" s="26" t="s">
        <v>4</v>
      </c>
      <c r="C114" s="13">
        <f>C113+C111</f>
        <v>16000000</v>
      </c>
      <c r="D114" s="37" t="s">
        <v>26</v>
      </c>
      <c r="J114" s="3"/>
    </row>
    <row r="115" spans="2:10" ht="15.75" thickBot="1" x14ac:dyDescent="0.3">
      <c r="B115" s="55" t="s">
        <v>54</v>
      </c>
      <c r="C115" s="20">
        <f>C110</f>
        <v>6000000</v>
      </c>
      <c r="D115" s="41" t="s">
        <v>31</v>
      </c>
      <c r="J115" s="3"/>
    </row>
    <row r="117" spans="2:10" ht="15.75" thickBot="1" x14ac:dyDescent="0.3"/>
    <row r="118" spans="2:10" ht="15.75" thickBot="1" x14ac:dyDescent="0.3">
      <c r="B118" s="29" t="s">
        <v>30</v>
      </c>
      <c r="C118" s="28" t="s">
        <v>43</v>
      </c>
      <c r="D118" s="56" t="s">
        <v>46</v>
      </c>
    </row>
    <row r="119" spans="2:10" x14ac:dyDescent="0.25">
      <c r="B119" s="22" t="s">
        <v>0</v>
      </c>
      <c r="C119" s="9">
        <v>10000000</v>
      </c>
      <c r="D119" s="33" t="s">
        <v>58</v>
      </c>
      <c r="J119" s="3"/>
    </row>
    <row r="120" spans="2:10" ht="15.75" thickBot="1" x14ac:dyDescent="0.3">
      <c r="B120" s="24" t="s">
        <v>6</v>
      </c>
      <c r="C120" s="15">
        <v>35000000</v>
      </c>
      <c r="D120" s="34" t="s">
        <v>65</v>
      </c>
      <c r="J120" s="3"/>
    </row>
    <row r="121" spans="2:10" x14ac:dyDescent="0.25">
      <c r="B121" s="22" t="s">
        <v>55</v>
      </c>
      <c r="C121" s="14">
        <v>12000000</v>
      </c>
      <c r="D121" s="34" t="s">
        <v>1</v>
      </c>
      <c r="J121" s="3"/>
    </row>
    <row r="122" spans="2:10" ht="15.75" thickBot="1" x14ac:dyDescent="0.3">
      <c r="B122" s="24" t="s">
        <v>53</v>
      </c>
      <c r="C122" s="17">
        <v>0</v>
      </c>
      <c r="D122" s="34"/>
      <c r="J122" s="3"/>
    </row>
    <row r="123" spans="2:10" x14ac:dyDescent="0.25">
      <c r="B123" s="25" t="s">
        <v>2</v>
      </c>
      <c r="C123" s="11">
        <v>0</v>
      </c>
      <c r="D123" s="40" t="s">
        <v>48</v>
      </c>
      <c r="J123" s="3"/>
    </row>
    <row r="124" spans="2:10" ht="30.75" thickBot="1" x14ac:dyDescent="0.3">
      <c r="B124" s="63" t="s">
        <v>47</v>
      </c>
      <c r="C124" s="12">
        <f>C119-C123</f>
        <v>10000000</v>
      </c>
      <c r="D124" s="35"/>
      <c r="J124" s="3"/>
    </row>
    <row r="125" spans="2:10" ht="15.75" thickBot="1" x14ac:dyDescent="0.3">
      <c r="B125" s="67" t="s">
        <v>56</v>
      </c>
      <c r="C125" s="68">
        <f>C121-C123</f>
        <v>12000000</v>
      </c>
      <c r="D125" s="36" t="s">
        <v>52</v>
      </c>
      <c r="J125" s="3"/>
    </row>
    <row r="126" spans="2:10" ht="15.75" thickBot="1" x14ac:dyDescent="0.3">
      <c r="B126" s="65" t="s">
        <v>3</v>
      </c>
      <c r="C126" s="66">
        <f>C125+C123</f>
        <v>12000000</v>
      </c>
      <c r="D126" s="40" t="s">
        <v>49</v>
      </c>
      <c r="J126" s="3"/>
    </row>
    <row r="127" spans="2:10" ht="15.75" thickBot="1" x14ac:dyDescent="0.3">
      <c r="B127" s="26" t="s">
        <v>5</v>
      </c>
      <c r="C127" s="13">
        <f>C126+C124</f>
        <v>22000000</v>
      </c>
      <c r="D127" s="40" t="s">
        <v>70</v>
      </c>
      <c r="J127" s="3"/>
    </row>
    <row r="128" spans="2:10" ht="15.75" thickBot="1" x14ac:dyDescent="0.3">
      <c r="B128" s="55" t="s">
        <v>54</v>
      </c>
      <c r="C128" s="20">
        <f>C123</f>
        <v>0</v>
      </c>
      <c r="D128" s="41"/>
      <c r="J128" s="3"/>
    </row>
    <row r="131" spans="1:10" ht="30" customHeight="1" x14ac:dyDescent="0.25">
      <c r="A131" s="5"/>
      <c r="B131" s="61" t="s">
        <v>22</v>
      </c>
      <c r="C131" s="61"/>
      <c r="D131" s="61"/>
    </row>
    <row r="132" spans="1:10" x14ac:dyDescent="0.25">
      <c r="A132" s="5"/>
      <c r="B132" s="5"/>
      <c r="C132" s="5"/>
    </row>
    <row r="133" spans="1:10" ht="15.75" thickBot="1" x14ac:dyDescent="0.3">
      <c r="A133" s="5"/>
      <c r="B133" s="5"/>
      <c r="C133" s="5"/>
    </row>
    <row r="134" spans="1:10" ht="15.75" thickBot="1" x14ac:dyDescent="0.3">
      <c r="B134" s="29" t="s">
        <v>23</v>
      </c>
      <c r="C134" s="28" t="s">
        <v>44</v>
      </c>
      <c r="D134" s="56" t="s">
        <v>46</v>
      </c>
    </row>
    <row r="135" spans="1:10" x14ac:dyDescent="0.25">
      <c r="B135" s="22" t="s">
        <v>0</v>
      </c>
      <c r="C135" s="9">
        <v>10000000</v>
      </c>
      <c r="D135" s="33" t="s">
        <v>58</v>
      </c>
      <c r="J135" s="3"/>
    </row>
    <row r="136" spans="1:10" ht="15.75" thickBot="1" x14ac:dyDescent="0.3">
      <c r="B136" s="24" t="s">
        <v>6</v>
      </c>
      <c r="C136" s="15">
        <v>35000000</v>
      </c>
      <c r="D136" s="34" t="s">
        <v>65</v>
      </c>
      <c r="J136" s="3"/>
    </row>
    <row r="137" spans="1:10" x14ac:dyDescent="0.25">
      <c r="B137" s="22" t="s">
        <v>55</v>
      </c>
      <c r="C137" s="14">
        <v>6000000</v>
      </c>
      <c r="D137" s="34" t="s">
        <v>1</v>
      </c>
      <c r="J137" s="3"/>
    </row>
    <row r="138" spans="1:10" ht="15.75" thickBot="1" x14ac:dyDescent="0.3">
      <c r="B138" s="24" t="s">
        <v>53</v>
      </c>
      <c r="C138" s="17">
        <v>0</v>
      </c>
      <c r="D138" s="34"/>
      <c r="J138" s="3"/>
    </row>
    <row r="139" spans="1:10" x14ac:dyDescent="0.25">
      <c r="B139" s="25" t="s">
        <v>2</v>
      </c>
      <c r="C139" s="11">
        <v>6000000</v>
      </c>
      <c r="D139" s="40" t="s">
        <v>48</v>
      </c>
      <c r="J139" s="3"/>
    </row>
    <row r="140" spans="1:10" ht="30.75" thickBot="1" x14ac:dyDescent="0.3">
      <c r="B140" s="63" t="s">
        <v>47</v>
      </c>
      <c r="C140" s="12">
        <f>C135-C139</f>
        <v>4000000</v>
      </c>
      <c r="D140" s="35"/>
      <c r="J140" s="3"/>
    </row>
    <row r="141" spans="1:10" ht="15.75" thickBot="1" x14ac:dyDescent="0.3">
      <c r="B141" s="67" t="s">
        <v>56</v>
      </c>
      <c r="C141" s="68">
        <v>0</v>
      </c>
      <c r="D141" s="36" t="s">
        <v>32</v>
      </c>
      <c r="J141" s="3"/>
    </row>
    <row r="142" spans="1:10" ht="15.75" thickBot="1" x14ac:dyDescent="0.3">
      <c r="B142" s="65" t="s">
        <v>3</v>
      </c>
      <c r="C142" s="66">
        <f>C141+C139</f>
        <v>6000000</v>
      </c>
      <c r="D142" s="40" t="s">
        <v>49</v>
      </c>
      <c r="J142" s="3"/>
    </row>
    <row r="143" spans="1:10" ht="15.75" thickBot="1" x14ac:dyDescent="0.3">
      <c r="B143" s="26" t="s">
        <v>5</v>
      </c>
      <c r="C143" s="13">
        <f>C142+C140</f>
        <v>10000000</v>
      </c>
      <c r="D143" s="37" t="s">
        <v>26</v>
      </c>
      <c r="J143" s="3"/>
    </row>
    <row r="144" spans="1:10" ht="15.75" thickBot="1" x14ac:dyDescent="0.3">
      <c r="B144" s="55" t="s">
        <v>54</v>
      </c>
      <c r="C144" s="20">
        <f>C139</f>
        <v>6000000</v>
      </c>
      <c r="D144" s="41" t="s">
        <v>33</v>
      </c>
      <c r="J144" s="3"/>
    </row>
    <row r="146" spans="2:10" ht="15.75" thickBot="1" x14ac:dyDescent="0.3"/>
    <row r="147" spans="2:10" ht="15.75" thickBot="1" x14ac:dyDescent="0.3">
      <c r="B147" s="29" t="s">
        <v>24</v>
      </c>
      <c r="C147" s="28" t="s">
        <v>45</v>
      </c>
      <c r="D147" s="56" t="s">
        <v>46</v>
      </c>
    </row>
    <row r="148" spans="2:10" x14ac:dyDescent="0.25">
      <c r="B148" s="22" t="s">
        <v>0</v>
      </c>
      <c r="C148" s="9">
        <v>10000000</v>
      </c>
      <c r="D148" s="33" t="s">
        <v>58</v>
      </c>
      <c r="J148" s="3"/>
    </row>
    <row r="149" spans="2:10" ht="15.75" thickBot="1" x14ac:dyDescent="0.3">
      <c r="B149" s="24" t="s">
        <v>6</v>
      </c>
      <c r="C149" s="15">
        <v>35000000</v>
      </c>
      <c r="D149" s="34" t="s">
        <v>65</v>
      </c>
      <c r="J149" s="3"/>
    </row>
    <row r="150" spans="2:10" x14ac:dyDescent="0.25">
      <c r="B150" s="22" t="s">
        <v>55</v>
      </c>
      <c r="C150" s="14">
        <v>6000000</v>
      </c>
      <c r="D150" s="34" t="s">
        <v>1</v>
      </c>
      <c r="J150" s="3"/>
    </row>
    <row r="151" spans="2:10" ht="15.75" thickBot="1" x14ac:dyDescent="0.3">
      <c r="B151" s="24" t="s">
        <v>53</v>
      </c>
      <c r="C151" s="17">
        <v>0</v>
      </c>
      <c r="D151" s="34"/>
      <c r="J151" s="3"/>
    </row>
    <row r="152" spans="2:10" x14ac:dyDescent="0.25">
      <c r="B152" s="25" t="s">
        <v>2</v>
      </c>
      <c r="C152" s="11">
        <v>0</v>
      </c>
      <c r="D152" s="40" t="s">
        <v>48</v>
      </c>
      <c r="J152" s="3"/>
    </row>
    <row r="153" spans="2:10" ht="30.75" thickBot="1" x14ac:dyDescent="0.3">
      <c r="B153" s="63" t="s">
        <v>47</v>
      </c>
      <c r="C153" s="12">
        <f>C148-C152</f>
        <v>10000000</v>
      </c>
      <c r="D153" s="35"/>
      <c r="J153" s="3"/>
    </row>
    <row r="154" spans="2:10" ht="15.75" thickBot="1" x14ac:dyDescent="0.3">
      <c r="B154" s="67" t="s">
        <v>56</v>
      </c>
      <c r="C154" s="68">
        <f>C150-C152</f>
        <v>6000000</v>
      </c>
      <c r="D154" s="39"/>
      <c r="J154" s="3"/>
    </row>
    <row r="155" spans="2:10" ht="15.75" thickBot="1" x14ac:dyDescent="0.3">
      <c r="B155" s="65" t="s">
        <v>3</v>
      </c>
      <c r="C155" s="66">
        <f>C154+C152</f>
        <v>6000000</v>
      </c>
      <c r="D155" s="40" t="s">
        <v>49</v>
      </c>
      <c r="J155" s="3"/>
    </row>
    <row r="156" spans="2:10" ht="15.75" thickBot="1" x14ac:dyDescent="0.3">
      <c r="B156" s="26" t="s">
        <v>5</v>
      </c>
      <c r="C156" s="13">
        <f>C155+C153</f>
        <v>16000000</v>
      </c>
      <c r="D156" s="40" t="s">
        <v>8</v>
      </c>
      <c r="J156" s="3"/>
    </row>
    <row r="157" spans="2:10" ht="15.75" thickBot="1" x14ac:dyDescent="0.3">
      <c r="B157" s="55" t="s">
        <v>54</v>
      </c>
      <c r="C157" s="20">
        <f>C152</f>
        <v>0</v>
      </c>
      <c r="D157" s="41"/>
      <c r="J157" s="3"/>
    </row>
  </sheetData>
  <mergeCells count="6">
    <mergeCell ref="B4:D4"/>
    <mergeCell ref="B46:D46"/>
    <mergeCell ref="B89:D89"/>
    <mergeCell ref="B131:D131"/>
    <mergeCell ref="B60:D60"/>
    <mergeCell ref="A103:C103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  <headerFooter>
    <oddHeader>&amp;L&amp;"Marianne,Normal"Annexe&amp;C&amp;"Marianne,Normal"Dispositifs Fermeture
Cas Types</oddHeader>
    <oddFooter>&amp;C&amp;P/&amp;N</oddFooter>
  </headerFooter>
  <rowBreaks count="3" manualBreakCount="3">
    <brk id="44" max="3" man="1"/>
    <brk id="87" max="3" man="1"/>
    <brk id="129" max="3" man="1"/>
  </rowBreaks>
  <colBreaks count="1" manualBreakCount="1">
    <brk id="7" max="13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Exemple_CF_Fermeture</vt:lpstr>
      <vt:lpstr>Exemple_CF_Fermeture!Zone_d_impression</vt:lpstr>
    </vt:vector>
  </TitlesOfParts>
  <Company>DGFiP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Dorothee De Pluvie</dc:creator>
  <cp:lastModifiedBy>Dorothee De Pluvie</cp:lastModifiedBy>
  <cp:lastPrinted>2022-01-21T06:36:46Z</cp:lastPrinted>
  <dcterms:created xsi:type="dcterms:W3CDTF">2022-01-14T15:08:45Z</dcterms:created>
  <dcterms:modified xsi:type="dcterms:W3CDTF">2022-01-21T07:34:09Z</dcterms:modified>
</cp:coreProperties>
</file>