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balifs4.solano.alize\DGE\SERVICES\STCAS\SDCAR\CAR2\19. Covid_2021\Aide Loyers\Feuilles de calcul\"/>
    </mc:Choice>
  </mc:AlternateContent>
  <bookViews>
    <workbookView xWindow="0" yWindow="0" windowWidth="20490" windowHeight="7755"/>
  </bookViews>
  <sheets>
    <sheet name="Calcul Aide Loyers" sheetId="1" r:id="rId1"/>
  </sheets>
  <definedNames>
    <definedName name="Z_3340BC68_8CFF_44D5_B3BB_8DB607D923A0_.wvu.Cols" localSheetId="0" hidden="1">'Calcul Aide Loyers'!$Z:$AA</definedName>
    <definedName name="Z_3340BC68_8CFF_44D5_B3BB_8DB607D923A0_.wvu.PrintArea" localSheetId="0" hidden="1">'Calcul Aide Loyers'!$A$1:$AA$48</definedName>
    <definedName name="_xlnm.Print_Area" localSheetId="0">'Calcul Aide Loyers'!$C$1:$AQ$73</definedName>
  </definedNames>
  <calcPr calcId="152511" iterateDelta="1E-4"/>
  <customWorkbookViews>
    <customWorkbookView name="MINEFI - Affichage personnalisé" guid="{3340BC68-8CFF-44D5-B3BB-8DB607D923A0}" mergeInterval="0" personalView="1" maximized="1" xWindow="-9" yWindow="-9" windowWidth="1938" windowHeight="1048" activeSheetId="1"/>
  </customWorkbookViews>
</workbook>
</file>

<file path=xl/calcChain.xml><?xml version="1.0" encoding="utf-8"?>
<calcChain xmlns="http://schemas.openxmlformats.org/spreadsheetml/2006/main">
  <c r="AB54" i="1" l="1"/>
  <c r="AA54" i="1"/>
  <c r="Z54" i="1"/>
  <c r="Y54" i="1"/>
  <c r="Y58" i="1" l="1"/>
  <c r="AB56" i="1" l="1"/>
  <c r="AA56" i="1"/>
  <c r="Z56" i="1"/>
  <c r="Y56" i="1"/>
  <c r="Y52" i="1" l="1"/>
  <c r="AB52" i="1" l="1"/>
  <c r="AA52" i="1"/>
  <c r="Z52" i="1"/>
  <c r="Y37" i="1" l="1"/>
  <c r="Y28" i="1" l="1"/>
  <c r="Z28" i="1"/>
  <c r="AA28" i="1"/>
  <c r="AB28" i="1"/>
  <c r="Y45" i="1" l="1"/>
  <c r="Y29" i="1"/>
  <c r="Y44" i="1" s="1"/>
  <c r="Y47" i="1" s="1"/>
  <c r="Y53" i="1" l="1"/>
  <c r="AB29" i="1"/>
  <c r="AB44" i="1" s="1"/>
  <c r="AB47" i="1" s="1"/>
  <c r="AA29" i="1"/>
  <c r="AA44" i="1" s="1"/>
  <c r="AA47" i="1" s="1"/>
  <c r="Z29" i="1"/>
  <c r="AB37" i="1"/>
  <c r="AB45" i="1" s="1"/>
  <c r="AA37" i="1"/>
  <c r="AA45" i="1" s="1"/>
  <c r="Z37" i="1"/>
  <c r="Z45" i="1" s="1"/>
  <c r="AA53" i="1" l="1"/>
  <c r="AB53" i="1"/>
  <c r="Z44" i="1"/>
  <c r="Z47" i="1" s="1"/>
  <c r="AB58" i="1" l="1"/>
  <c r="AA58" i="1"/>
  <c r="Z53" i="1"/>
  <c r="Z58" i="1" l="1"/>
  <c r="Y59" i="1" s="1"/>
</calcChain>
</file>

<file path=xl/sharedStrings.xml><?xml version="1.0" encoding="utf-8"?>
<sst xmlns="http://schemas.openxmlformats.org/spreadsheetml/2006/main" count="54" uniqueCount="52">
  <si>
    <t>* Les numéros de compte indiqués correspondent aux classes du plan comptable général, tel qu’il est défini par le règlement n°2014-03 du 5 juin 2014 relatif au plan comptable général</t>
  </si>
  <si>
    <t>SIREN</t>
  </si>
  <si>
    <t>CHARGES
D'EXPLOITATION</t>
  </si>
  <si>
    <t>Nom et prénom</t>
  </si>
  <si>
    <t>Qualité du signataire</t>
  </si>
  <si>
    <t>Date et lieu</t>
  </si>
  <si>
    <t>Merci d'envoyer ce document en format pdf. Si possible joindre ce document en format "tableur".</t>
  </si>
  <si>
    <t>G = F * A</t>
  </si>
  <si>
    <t>DESIGNATION DE L'ENTREPRISE</t>
  </si>
  <si>
    <t>Les cases sur fond jaune sont celles à renseigner.
Mentionner le chiffre "0" si "non applicable".</t>
  </si>
  <si>
    <t xml:space="preserve">Les cases sur fond bleu sont préformatées et n'ont pas besoin d'être renseignées. </t>
  </si>
  <si>
    <t>J = max (0; 6,1% * [I - (H* 108,0%)])</t>
  </si>
  <si>
    <t>PRODUITS
D'EXPLOITATION</t>
  </si>
  <si>
    <r>
      <rPr>
        <b/>
        <sz val="11"/>
        <color rgb="FFFF0000"/>
        <rFont val="Marianne"/>
        <family val="3"/>
      </rPr>
      <t xml:space="preserve">[M] </t>
    </r>
    <r>
      <rPr>
        <b/>
        <sz val="11"/>
        <color rgb="FF000000"/>
        <rFont val="Marianne"/>
        <family val="3"/>
      </rPr>
      <t xml:space="preserve">AIDE LOYERS </t>
    </r>
  </si>
  <si>
    <r>
      <rPr>
        <b/>
        <sz val="10"/>
        <color rgb="FFFF0000"/>
        <rFont val="Marianne"/>
        <family val="3"/>
      </rPr>
      <t xml:space="preserve">[D] </t>
    </r>
    <r>
      <rPr>
        <sz val="10"/>
        <color rgb="FF000000"/>
        <rFont val="Marianne"/>
        <family val="3"/>
      </rPr>
      <t>Chiffre d'affaires net des établissements interdits d'accueil du public de l'entreprise réalisé sur le mois correspondant de la période de référence en 2019** (compte P.C.G 70*)</t>
    </r>
  </si>
  <si>
    <t>Période éligible</t>
  </si>
  <si>
    <r>
      <rPr>
        <b/>
        <sz val="10"/>
        <color rgb="FFFF0000"/>
        <rFont val="Marianne"/>
        <family val="3"/>
      </rPr>
      <t>[J]</t>
    </r>
    <r>
      <rPr>
        <sz val="10"/>
        <rFont val="Marianne"/>
        <family val="3"/>
      </rPr>
      <t xml:space="preserve"> Surcroît d'activité lié aux ventes à distance réalisées sur le mois correspondant de la pérode éligible en 2021 (sur l'activité éligible)</t>
    </r>
  </si>
  <si>
    <t xml:space="preserve">Période éligible </t>
  </si>
  <si>
    <t>TOTAL (en €)
Sur la période éligible</t>
  </si>
  <si>
    <t xml:space="preserve">Elle est éligible à un montant d'aide "Loyers" sur la période éligible supérieure à 4M d'euros. </t>
  </si>
  <si>
    <r>
      <t xml:space="preserve">** </t>
    </r>
    <r>
      <rPr>
        <sz val="9"/>
        <color rgb="FF000000"/>
        <rFont val="Marianne"/>
        <family val="3"/>
      </rPr>
      <t>La période de référence en 2019 correspond au mois équivalent de la période éligible de 2021</t>
    </r>
  </si>
  <si>
    <r>
      <rPr>
        <b/>
        <sz val="10"/>
        <color rgb="FFFF0000"/>
        <rFont val="Marianne"/>
        <family val="3"/>
      </rPr>
      <t>[E]</t>
    </r>
    <r>
      <rPr>
        <sz val="10"/>
        <color rgb="FF000000"/>
        <rFont val="Marianne"/>
        <family val="3"/>
      </rPr>
      <t xml:space="preserve"> Chiffre d'affaires net des établissements interdits d'accueil du public de l'entreprise réalisé sur le mois correspondant de la période éligible en 2021 (compte P.C.G 70*)</t>
    </r>
  </si>
  <si>
    <r>
      <rPr>
        <b/>
        <sz val="10"/>
        <color rgb="FFFF0000"/>
        <rFont val="Marianne"/>
        <family val="3"/>
      </rPr>
      <t>[H]</t>
    </r>
    <r>
      <rPr>
        <sz val="10"/>
        <rFont val="Marianne"/>
        <family val="3"/>
      </rPr>
      <t xml:space="preserve"> Chiffre d'affaires net réalisé en ventes à distance, avec retrait en magasin ou livraison,  sur le mois correspondant de la période de référence** en 2019 et ses activités éligibles***</t>
    </r>
  </si>
  <si>
    <r>
      <rPr>
        <b/>
        <sz val="10"/>
        <color rgb="FFFF0000"/>
        <rFont val="Marianne"/>
        <family val="3"/>
      </rPr>
      <t>[I]</t>
    </r>
    <r>
      <rPr>
        <sz val="10"/>
        <rFont val="Marianne"/>
        <family val="3"/>
      </rPr>
      <t xml:space="preserve"> Chiffre d'affaires net réalisé en ventes à distance, avec retrait en magasin ou livraison,  sur le mois correspondant de la période éligible en 2021 et ses activités éligibles***</t>
    </r>
  </si>
  <si>
    <t>Elle a atteint, sur la période éligible, un montant de chiffre d'affaires des activités de ventes à distance, avec retrait en magasin ou  livraison, qui représente plus de 20% de son chiffre d'affaires total sur le mois correspondant en 2019 sur ses activités éligibles***</t>
  </si>
  <si>
    <t>F = 1 si [B-C] &lt; [D-E] 
sinon   
F = [D-E] / [B-C]</t>
  </si>
  <si>
    <r>
      <rPr>
        <b/>
        <sz val="10"/>
        <color rgb="FFFF0000"/>
        <rFont val="Marianne"/>
      </rPr>
      <t xml:space="preserve">[P] </t>
    </r>
    <r>
      <rPr>
        <b/>
        <sz val="10"/>
        <color rgb="FF000000"/>
        <rFont val="Marianne"/>
      </rPr>
      <t>Montant définitif d'aide loyers auquel l'entreprise est éligible sur la période éligible</t>
    </r>
  </si>
  <si>
    <r>
      <rPr>
        <b/>
        <sz val="10"/>
        <color rgb="FFFF0000"/>
        <rFont val="Marianne"/>
        <family val="3"/>
      </rPr>
      <t>[C]</t>
    </r>
    <r>
      <rPr>
        <sz val="10"/>
        <color rgb="FF000000"/>
        <rFont val="Marianne"/>
        <family val="3"/>
      </rPr>
      <t xml:space="preserve"> Chiffre d'affaires net de l'entreprise réalisé sur le mois correspondant de la période éligible en 2021 (compte P.C.G 70*)</t>
    </r>
  </si>
  <si>
    <r>
      <rPr>
        <b/>
        <sz val="10"/>
        <color rgb="FFFF0000"/>
        <rFont val="Marianne"/>
        <family val="3"/>
      </rPr>
      <t>[B]</t>
    </r>
    <r>
      <rPr>
        <sz val="10"/>
        <color rgb="FF000000"/>
        <rFont val="Marianne"/>
        <family val="3"/>
      </rPr>
      <t xml:space="preserve"> Chiffre d'affaires net de l'entreprise réalisé sur le mois correspondant de la période de référence en 2019 ** (compte P.C.G 70*)</t>
    </r>
  </si>
  <si>
    <t>fev-21</t>
  </si>
  <si>
    <r>
      <rPr>
        <b/>
        <sz val="10"/>
        <color rgb="FFFF0000"/>
        <rFont val="Marianne"/>
        <family val="3"/>
      </rPr>
      <t>[A]</t>
    </r>
    <r>
      <rPr>
        <sz val="10"/>
        <color rgb="FF000000"/>
        <rFont val="Marianne"/>
        <family val="3"/>
      </rPr>
      <t xml:space="preserve"> Addition des aides financières attribuées sur le mois correspondant parmi celles prévues aux articles 3-22 à 3-27 du décret du 30 mars 2020 relatif au </t>
    </r>
    <r>
      <rPr>
        <b/>
        <sz val="10"/>
        <color rgb="FF000000"/>
        <rFont val="Marianne"/>
      </rPr>
      <t>fonds de solidarité,</t>
    </r>
    <r>
      <rPr>
        <sz val="10"/>
        <color rgb="FF000000"/>
        <rFont val="Marianne"/>
        <family val="3"/>
      </rPr>
      <t xml:space="preserve"> aux articles 1er, 7 et 12 du décret du 24 mars 2021 relatif au dispositif "</t>
    </r>
    <r>
      <rPr>
        <b/>
        <sz val="10"/>
        <color rgb="FF000000"/>
        <rFont val="Marianne"/>
      </rPr>
      <t>Coûts fixes</t>
    </r>
    <r>
      <rPr>
        <sz val="10"/>
        <color rgb="FF000000"/>
        <rFont val="Marianne"/>
        <family val="3"/>
      </rPr>
      <t>" et à l'article 1er du décret du 16 juillet 2021  relatif au dispositif "</t>
    </r>
    <r>
      <rPr>
        <b/>
        <sz val="10"/>
        <color rgb="FF000000"/>
        <rFont val="Marianne"/>
      </rPr>
      <t>Coûts fixes</t>
    </r>
    <r>
      <rPr>
        <sz val="10"/>
        <color rgb="FF000000"/>
        <rFont val="Marianne"/>
        <family val="3"/>
      </rPr>
      <t xml:space="preserve">" pour les enterprises créées après le 1er janvier 2019 (compte P.C.G 74*) </t>
    </r>
  </si>
  <si>
    <t xml:space="preserve">Elle a un EBE comptable négatif sur le dernier exercice comptable clos avant le 1er janvier 2020, conformément au règlement modifié de l'autorité des normes comptables n°2004-03 du 5 juin 2014 </t>
  </si>
  <si>
    <r>
      <rPr>
        <b/>
        <sz val="10"/>
        <color rgb="FF000000"/>
        <rFont val="Marianne"/>
        <family val="3"/>
      </rPr>
      <t xml:space="preserve">Encadré 1 </t>
    </r>
    <r>
      <rPr>
        <sz val="10"/>
        <color rgb="FF000000"/>
        <rFont val="Marianne"/>
        <family val="3"/>
      </rPr>
      <t>: Méthode d'affectation des aides perçues au titre du fonds de solidarité (décret du 30 mars 2020), du dispositif coûts fixes (décret du 24 mars 2021) et coûts fixes pour les entreprises créées après le 1er janvier 2019 (décret du 16 juillet 2021) sur la période éligible</t>
    </r>
  </si>
  <si>
    <r>
      <rPr>
        <b/>
        <sz val="10"/>
        <color rgb="FF000000"/>
        <rFont val="Marianne"/>
        <family val="3"/>
      </rPr>
      <t xml:space="preserve">Encadré 2 </t>
    </r>
    <r>
      <rPr>
        <sz val="10"/>
        <color rgb="FF000000"/>
        <rFont val="Marianne"/>
        <family val="3"/>
      </rPr>
      <t xml:space="preserve">: Calcul du surcroît d'activité lié aux ventes à distance réalisées sur la période et ses activités éligibles </t>
    </r>
  </si>
  <si>
    <t>Signature de l'expert-comptable</t>
  </si>
  <si>
    <r>
      <rPr>
        <b/>
        <sz val="10"/>
        <color rgb="FFFF0000"/>
        <rFont val="Marianne"/>
        <family val="3"/>
      </rPr>
      <t>[G]</t>
    </r>
    <r>
      <rPr>
        <sz val="10"/>
        <rFont val="Marianne"/>
        <family val="3"/>
      </rPr>
      <t xml:space="preserve"> Montant d'aides à prendre en compte</t>
    </r>
    <r>
      <rPr>
        <sz val="10"/>
        <color theme="1"/>
        <rFont val="Marianne"/>
      </rPr>
      <t xml:space="preserve"> au titre du 1° de l'article 4 du décret n° 2021-1488 du 16 novembre 2021 </t>
    </r>
  </si>
  <si>
    <r>
      <t>***</t>
    </r>
    <r>
      <rPr>
        <sz val="9"/>
        <color theme="1"/>
        <rFont val="Marianne"/>
        <family val="3"/>
      </rPr>
      <t>Une activité éligible est une activité ayant fait l'objet d'une interdiction d'accueil du public telle que listée à l'annexe 1 du décret n° 2021-1488 du 16 novembre 2021 (onglet 3).</t>
    </r>
  </si>
  <si>
    <r>
      <t>D</t>
    </r>
    <r>
      <rPr>
        <b/>
        <sz val="12"/>
        <color theme="1"/>
        <rFont val="Marianne"/>
        <family val="3"/>
      </rPr>
      <t xml:space="preserve">emande d’aide « LOYERS  » 
instituée par le décret n° 2021-1488 du 16 novembre 2021 </t>
    </r>
    <r>
      <rPr>
        <b/>
        <sz val="12"/>
        <rFont val="Marianne"/>
        <family val="3"/>
      </rPr>
      <t xml:space="preserve">
---
Feuille de calcul "Aide Loyers" du montant de l'aide sur la période éligible</t>
    </r>
  </si>
  <si>
    <t>Calcul de l'aide pour les entreprises remplissant sur une période les conditions particulières d'éligibilité telles que décrites à l'article 5 du décret n° 2021-1488 du 16 novembre 2021</t>
  </si>
  <si>
    <t>[D] et [E] à renseigner uniquement si [A] non nulle</t>
  </si>
  <si>
    <r>
      <rPr>
        <b/>
        <sz val="10"/>
        <color rgb="FFFF0000"/>
        <rFont val="Marianne"/>
        <family val="3"/>
      </rPr>
      <t xml:space="preserve">[F] </t>
    </r>
    <r>
      <rPr>
        <sz val="10"/>
        <color rgb="FF000000"/>
        <rFont val="Marianne"/>
        <family val="3"/>
      </rPr>
      <t>Taux d'affectation****</t>
    </r>
  </si>
  <si>
    <t>****Le facteur d'affection des aides perçues vise à éviter que la baisse de perte de chiffre d'affaires gobale de l'enterprise ne diminue le montant de l'aide "loyers" auquel elle est éligible</t>
  </si>
  <si>
    <r>
      <rPr>
        <b/>
        <sz val="10"/>
        <color rgb="FFFF0000"/>
        <rFont val="Marianne"/>
      </rPr>
      <t xml:space="preserve">[L] </t>
    </r>
    <r>
      <rPr>
        <sz val="9"/>
        <color theme="1"/>
        <rFont val="Marianne"/>
      </rPr>
      <t xml:space="preserve">[Le cas échéant, le montant d'indemnisation de l'assurance déjà perçu par l'entreprise couvrant le paiement des loyers et charges locatives telles que définies à l'article 7 du décret n° 2021-1488 du 16 novembre 2021] </t>
    </r>
  </si>
  <si>
    <r>
      <rPr>
        <b/>
        <sz val="10"/>
        <color rgb="FFFF0000"/>
        <rFont val="Marianne"/>
      </rPr>
      <t xml:space="preserve">[Q] </t>
    </r>
    <r>
      <rPr>
        <b/>
        <sz val="10"/>
        <color rgb="FF000000"/>
        <rFont val="Marianne"/>
      </rPr>
      <t>Montant définitif total d'aide loyers auquel l'entreprise est éligible sur l'ensemble des périodes éligibles</t>
    </r>
  </si>
  <si>
    <r>
      <rPr>
        <b/>
        <sz val="10"/>
        <color rgb="FFFF0000"/>
        <rFont val="Marianne"/>
      </rPr>
      <t xml:space="preserve">[N] </t>
    </r>
    <r>
      <rPr>
        <sz val="10"/>
        <color rgb="FF000000"/>
        <rFont val="Marianne"/>
      </rPr>
      <t>Le cas échant, le montant de la différence des excédents bruts d’exploitation « loyers » constatés en 2019 et 2021 de l'entreprise calculés selon les modalités fixées à l’annexe 4 (voir feuille de calculs "EBE Loyers")</t>
    </r>
  </si>
  <si>
    <r>
      <rPr>
        <b/>
        <sz val="10"/>
        <color rgb="FFFF0000"/>
        <rFont val="Marianne"/>
        <family val="3"/>
      </rPr>
      <t>[G]</t>
    </r>
    <r>
      <rPr>
        <sz val="10"/>
        <color rgb="FF000000"/>
        <rFont val="Marianne"/>
        <family val="3"/>
      </rPr>
      <t xml:space="preserve"> </t>
    </r>
    <r>
      <rPr>
        <sz val="9"/>
        <color rgb="FF000000"/>
        <rFont val="Marianne"/>
        <family val="3"/>
      </rPr>
      <t xml:space="preserve"> Montant d'aides à prendre en compte </t>
    </r>
    <r>
      <rPr>
        <sz val="9"/>
        <color theme="1"/>
        <rFont val="Marianne"/>
      </rPr>
      <t>au titre du 1° de l'article 4 du n° 2021-1488 du 16 novembre 2021</t>
    </r>
    <r>
      <rPr>
        <sz val="9"/>
        <color rgb="FF000000"/>
        <rFont val="Marianne"/>
        <family val="3"/>
      </rPr>
      <t xml:space="preserve"> </t>
    </r>
    <r>
      <rPr>
        <b/>
        <sz val="9"/>
        <color rgb="FF000000"/>
        <rFont val="Marianne"/>
        <family val="3"/>
      </rPr>
      <t>(voir encadré 1)</t>
    </r>
    <r>
      <rPr>
        <sz val="10"/>
        <color rgb="FF000000"/>
        <rFont val="Marianne"/>
        <family val="3"/>
      </rPr>
      <t xml:space="preserve"> </t>
    </r>
  </si>
  <si>
    <r>
      <rPr>
        <b/>
        <sz val="10"/>
        <color rgb="FFFF0000"/>
        <rFont val="Marianne"/>
        <family val="3"/>
      </rPr>
      <t xml:space="preserve">[J] </t>
    </r>
    <r>
      <rPr>
        <sz val="10"/>
        <color rgb="FF000000"/>
        <rFont val="Marianne"/>
        <family val="3"/>
      </rPr>
      <t xml:space="preserve">Résultat lié au surcroît des ventes réalisées à distance et à emporter </t>
    </r>
    <r>
      <rPr>
        <b/>
        <sz val="10"/>
        <color rgb="FF000000"/>
        <rFont val="Marianne"/>
        <family val="3"/>
      </rPr>
      <t>(voir encadré 2)</t>
    </r>
  </si>
  <si>
    <t>M = max ( 0 ; K - [ G + J + L ] )</t>
  </si>
  <si>
    <r>
      <rPr>
        <b/>
        <sz val="10"/>
        <color rgb="FFFF0000"/>
        <rFont val="Marianne"/>
      </rPr>
      <t>[K]</t>
    </r>
    <r>
      <rPr>
        <sz val="10"/>
        <color rgb="FF000000"/>
        <rFont val="Marianne"/>
        <family val="3"/>
      </rPr>
      <t xml:space="preserve"> Somme des loyers ou redevances et charges locatives dus par le locataire, le cas échéant après abandon de créance définitif de la part du bailleur, proratisés au nombre de jours de fermeture (voir modèle "Liste des établissements")</t>
    </r>
  </si>
  <si>
    <t>Si N &lt; 0, O = 0 
Si N &gt; 0, O = min [M;N]</t>
  </si>
  <si>
    <t>L'entreprise doit calculer son plafond à partir de la feuille 'EBE Loyers" (uniquement en cas d'éligibilité à un montant d'aide Loyers [M]&gt;0)</t>
  </si>
  <si>
    <r>
      <rPr>
        <b/>
        <sz val="10"/>
        <color rgb="FFFF0000"/>
        <rFont val="Marianne"/>
      </rPr>
      <t xml:space="preserve">[O] </t>
    </r>
    <r>
      <rPr>
        <b/>
        <sz val="10"/>
        <color rgb="FF000000"/>
        <rFont val="Marianne"/>
      </rPr>
      <t>Montant d'aide loyers pour les entreprises remplissant les conditions particulières d'éligibilité sur la période éligible</t>
    </r>
  </si>
</sst>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 #,##0.00\ &quot;€&quot;_-;\-* #,##0.00\ &quot;€&quot;_-;_-* &quot;-&quot;??\ &quot;€&quot;_-;_-@_-"/>
    <numFmt numFmtId="43" formatCode="_-* #,##0.00\ _€_-;\-* #,##0.00\ _€_-;_-* &quot;-&quot;??\ _€_-;_-@_-"/>
    <numFmt numFmtId="164" formatCode="#,##0.00&quot; &quot;[$€-40C];[Red]&quot;-&quot;#,##0.00&quot; &quot;[$€-40C]"/>
    <numFmt numFmtId="165" formatCode="_-* #,##0\ _€_-;\-* #,##0\ _€_-;_-* &quot;-&quot;??\ _€_-;_-@_-"/>
  </numFmts>
  <fonts count="46">
    <font>
      <sz val="11"/>
      <color rgb="FF000000"/>
      <name val="MS Sans Serif"/>
    </font>
    <font>
      <sz val="11"/>
      <color rgb="FF000000"/>
      <name val="MS Sans Serif"/>
    </font>
    <font>
      <b/>
      <sz val="10"/>
      <color rgb="FF000000"/>
      <name val="MS Sans Serif"/>
    </font>
    <font>
      <sz val="10"/>
      <color rgb="FFFFFFFF"/>
      <name val="MS Sans Serif"/>
    </font>
    <font>
      <sz val="10"/>
      <color rgb="FFCC0000"/>
      <name val="MS Sans Serif"/>
    </font>
    <font>
      <b/>
      <sz val="10"/>
      <color rgb="FFFFFFFF"/>
      <name val="MS Sans Serif"/>
    </font>
    <font>
      <i/>
      <sz val="10"/>
      <color rgb="FF808080"/>
      <name val="MS Sans Serif"/>
    </font>
    <font>
      <sz val="10"/>
      <color rgb="FF006600"/>
      <name val="MS Sans Serif"/>
    </font>
    <font>
      <b/>
      <i/>
      <sz val="16"/>
      <color rgb="FF000000"/>
      <name val="MS Sans Serif"/>
    </font>
    <font>
      <b/>
      <sz val="24"/>
      <color rgb="FF000000"/>
      <name val="MS Sans Serif"/>
    </font>
    <font>
      <sz val="18"/>
      <color rgb="FF000000"/>
      <name val="MS Sans Serif"/>
    </font>
    <font>
      <sz val="12"/>
      <color rgb="FF000000"/>
      <name val="MS Sans Serif"/>
    </font>
    <font>
      <u/>
      <sz val="10"/>
      <color rgb="FF0000EE"/>
      <name val="MS Sans Serif"/>
    </font>
    <font>
      <sz val="10"/>
      <color rgb="FF996600"/>
      <name val="MS Sans Serif"/>
    </font>
    <font>
      <sz val="10"/>
      <color rgb="FF333333"/>
      <name val="MS Sans Serif"/>
    </font>
    <font>
      <b/>
      <i/>
      <u/>
      <sz val="11"/>
      <color rgb="FF000000"/>
      <name val="MS Sans Serif"/>
    </font>
    <font>
      <sz val="11"/>
      <color rgb="FF000000"/>
      <name val="Marianne"/>
      <family val="3"/>
    </font>
    <font>
      <sz val="10"/>
      <color rgb="FF000000"/>
      <name val="Marianne"/>
      <family val="3"/>
    </font>
    <font>
      <b/>
      <sz val="10"/>
      <color rgb="FF000000"/>
      <name val="Marianne"/>
      <family val="3"/>
    </font>
    <font>
      <sz val="22"/>
      <color rgb="FF000000"/>
      <name val="Marianne"/>
      <family val="3"/>
    </font>
    <font>
      <sz val="20"/>
      <color rgb="FF000000"/>
      <name val="Marianne"/>
      <family val="3"/>
    </font>
    <font>
      <b/>
      <sz val="12"/>
      <color rgb="FF000000"/>
      <name val="Marianne"/>
      <family val="3"/>
    </font>
    <font>
      <i/>
      <sz val="8"/>
      <color rgb="FF000000"/>
      <name val="Marianne"/>
      <family val="3"/>
    </font>
    <font>
      <b/>
      <strike/>
      <sz val="10"/>
      <color rgb="FFFF0000"/>
      <name val="Marianne"/>
      <family val="3"/>
    </font>
    <font>
      <i/>
      <sz val="6"/>
      <color rgb="FF000000"/>
      <name val="Marianne"/>
      <family val="3"/>
    </font>
    <font>
      <sz val="9"/>
      <color rgb="FF000000"/>
      <name val="Marianne"/>
      <family val="3"/>
    </font>
    <font>
      <b/>
      <sz val="11"/>
      <color rgb="FF000000"/>
      <name val="Marianne"/>
      <family val="3"/>
    </font>
    <font>
      <sz val="10"/>
      <color rgb="FF000000"/>
      <name val="Arial1"/>
    </font>
    <font>
      <b/>
      <sz val="9"/>
      <color rgb="FF000000"/>
      <name val="Marianne"/>
      <family val="3"/>
    </font>
    <font>
      <sz val="9"/>
      <name val="Marianne"/>
      <family val="3"/>
    </font>
    <font>
      <b/>
      <sz val="12"/>
      <name val="Marianne"/>
      <family val="3"/>
    </font>
    <font>
      <b/>
      <sz val="10"/>
      <color rgb="FFFF0000"/>
      <name val="Marianne"/>
      <family val="3"/>
    </font>
    <font>
      <sz val="10"/>
      <name val="Marianne"/>
      <family val="3"/>
    </font>
    <font>
      <i/>
      <sz val="9"/>
      <color rgb="FF000000"/>
      <name val="Marianne"/>
      <family val="3"/>
    </font>
    <font>
      <b/>
      <sz val="11"/>
      <color rgb="FFFF0000"/>
      <name val="Marianne"/>
      <family val="3"/>
    </font>
    <font>
      <b/>
      <sz val="10"/>
      <name val="Marianne"/>
      <family val="3"/>
    </font>
    <font>
      <b/>
      <sz val="11"/>
      <color rgb="FF000000"/>
      <name val="MS Sans Serif"/>
    </font>
    <font>
      <b/>
      <sz val="10"/>
      <color rgb="FF000000"/>
      <name val="Marianne"/>
    </font>
    <font>
      <sz val="10"/>
      <color rgb="FF000000"/>
      <name val="Marianne"/>
    </font>
    <font>
      <b/>
      <sz val="10"/>
      <color rgb="FFFF0000"/>
      <name val="Marianne"/>
    </font>
    <font>
      <sz val="10"/>
      <color theme="1"/>
      <name val="Marianne"/>
    </font>
    <font>
      <sz val="9"/>
      <color theme="1"/>
      <name val="Marianne"/>
    </font>
    <font>
      <i/>
      <sz val="9"/>
      <color theme="1"/>
      <name val="Marianne"/>
      <family val="3"/>
    </font>
    <font>
      <sz val="9"/>
      <color theme="1"/>
      <name val="Marianne"/>
      <family val="3"/>
    </font>
    <font>
      <b/>
      <sz val="12"/>
      <color theme="1"/>
      <name val="Marianne"/>
      <family val="3"/>
    </font>
    <font>
      <sz val="9"/>
      <color rgb="FF000000"/>
      <name val="Marianne"/>
    </font>
  </fonts>
  <fills count="11">
    <fill>
      <patternFill patternType="none"/>
    </fill>
    <fill>
      <patternFill patternType="gray125"/>
    </fill>
    <fill>
      <patternFill patternType="solid">
        <fgColor rgb="FF000000"/>
        <bgColor rgb="FF000000"/>
      </patternFill>
    </fill>
    <fill>
      <patternFill patternType="solid">
        <fgColor rgb="FF808080"/>
        <bgColor rgb="FF808080"/>
      </patternFill>
    </fill>
    <fill>
      <patternFill patternType="solid">
        <fgColor rgb="FFDDDDDD"/>
        <bgColor rgb="FFDDDDDD"/>
      </patternFill>
    </fill>
    <fill>
      <patternFill patternType="solid">
        <fgColor rgb="FFFFCCCC"/>
        <bgColor rgb="FFFFCCCC"/>
      </patternFill>
    </fill>
    <fill>
      <patternFill patternType="solid">
        <fgColor rgb="FFCC0000"/>
        <bgColor rgb="FFCC0000"/>
      </patternFill>
    </fill>
    <fill>
      <patternFill patternType="solid">
        <fgColor rgb="FFCCFFCC"/>
        <bgColor rgb="FFCCFFCC"/>
      </patternFill>
    </fill>
    <fill>
      <patternFill patternType="solid">
        <fgColor rgb="FFFFFFCC"/>
        <bgColor rgb="FFFFFFCC"/>
      </patternFill>
    </fill>
    <fill>
      <patternFill patternType="solid">
        <fgColor rgb="FFFFFF00"/>
        <bgColor indexed="64"/>
      </patternFill>
    </fill>
    <fill>
      <patternFill patternType="solid">
        <fgColor theme="8" tint="0.59999389629810485"/>
        <bgColor indexed="64"/>
      </patternFill>
    </fill>
  </fills>
  <borders count="31">
    <border>
      <left/>
      <right/>
      <top/>
      <bottom/>
      <diagonal/>
    </border>
    <border>
      <left style="thin">
        <color rgb="FF808080"/>
      </left>
      <right style="thin">
        <color rgb="FF808080"/>
      </right>
      <top style="thin">
        <color rgb="FF808080"/>
      </top>
      <bottom style="thin">
        <color rgb="FF80808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24">
    <xf numFmtId="0" fontId="0" fillId="0" borderId="0"/>
    <xf numFmtId="0" fontId="2" fillId="0" borderId="0"/>
    <xf numFmtId="0" fontId="3" fillId="2" borderId="0"/>
    <xf numFmtId="0" fontId="3" fillId="3" borderId="0"/>
    <xf numFmtId="0" fontId="2" fillId="4" borderId="0"/>
    <xf numFmtId="0" fontId="4" fillId="5" borderId="0"/>
    <xf numFmtId="0" fontId="5" fillId="6" borderId="0"/>
    <xf numFmtId="0" fontId="6" fillId="0" borderId="0"/>
    <xf numFmtId="0" fontId="7" fillId="7" borderId="0"/>
    <xf numFmtId="0" fontId="8" fillId="0" borderId="0">
      <alignment horizontal="center"/>
    </xf>
    <xf numFmtId="0" fontId="9" fillId="0" borderId="0"/>
    <xf numFmtId="0" fontId="10" fillId="0" borderId="0"/>
    <xf numFmtId="0" fontId="11" fillId="0" borderId="0"/>
    <xf numFmtId="0" fontId="8" fillId="0" borderId="0">
      <alignment horizontal="center" textRotation="90"/>
    </xf>
    <xf numFmtId="0" fontId="12" fillId="0" borderId="0"/>
    <xf numFmtId="0" fontId="13" fillId="8" borderId="0"/>
    <xf numFmtId="0" fontId="14" fillId="8" borderId="1"/>
    <xf numFmtId="0" fontId="15" fillId="0" borderId="0"/>
    <xf numFmtId="164" fontId="15" fillId="0" borderId="0"/>
    <xf numFmtId="0" fontId="1" fillId="0" borderId="0"/>
    <xf numFmtId="0" fontId="1" fillId="0" borderId="0"/>
    <xf numFmtId="0" fontId="4" fillId="0" borderId="0"/>
    <xf numFmtId="43" fontId="1" fillId="0" borderId="0" applyFont="0" applyFill="0" applyBorder="0" applyAlignment="0" applyProtection="0"/>
    <xf numFmtId="9" fontId="1" fillId="0" borderId="0" applyFont="0" applyFill="0" applyBorder="0" applyAlignment="0" applyProtection="0"/>
  </cellStyleXfs>
  <cellXfs count="124">
    <xf numFmtId="0" fontId="0" fillId="0" borderId="0" xfId="0"/>
    <xf numFmtId="0" fontId="16" fillId="0" borderId="0" xfId="0" applyFont="1"/>
    <xf numFmtId="0" fontId="17" fillId="0" borderId="0" xfId="0" applyFont="1" applyFill="1" applyAlignment="1">
      <alignment horizontal="center" vertical="center"/>
    </xf>
    <xf numFmtId="0" fontId="18" fillId="0" borderId="0" xfId="0" applyFont="1" applyFill="1" applyAlignment="1">
      <alignment horizontal="center" vertical="center"/>
    </xf>
    <xf numFmtId="0" fontId="19" fillId="0" borderId="0" xfId="0" applyFont="1" applyFill="1" applyAlignment="1">
      <alignment horizontal="center" vertical="top"/>
    </xf>
    <xf numFmtId="0" fontId="20" fillId="0" borderId="0" xfId="0" applyFont="1" applyFill="1" applyAlignment="1">
      <alignment horizontal="center"/>
    </xf>
    <xf numFmtId="0" fontId="21" fillId="0" borderId="0" xfId="0" applyFont="1" applyFill="1" applyAlignment="1">
      <alignment horizontal="center" vertical="center" wrapText="1"/>
    </xf>
    <xf numFmtId="0" fontId="17" fillId="0" borderId="0" xfId="0" applyFont="1" applyFill="1" applyAlignment="1">
      <alignment vertical="center"/>
    </xf>
    <xf numFmtId="0" fontId="17" fillId="0" borderId="0" xfId="0" applyFont="1"/>
    <xf numFmtId="0" fontId="22" fillId="0" borderId="0" xfId="0" applyFont="1" applyFill="1" applyAlignment="1">
      <alignment horizontal="left" vertical="top"/>
    </xf>
    <xf numFmtId="0" fontId="23" fillId="0" borderId="0" xfId="0" applyFont="1" applyFill="1" applyAlignment="1">
      <alignment horizontal="center" vertical="center"/>
    </xf>
    <xf numFmtId="0" fontId="24" fillId="0" borderId="0" xfId="0" applyFont="1" applyFill="1" applyAlignment="1">
      <alignment horizontal="center" vertical="center"/>
    </xf>
    <xf numFmtId="0" fontId="22" fillId="0" borderId="0" xfId="0" applyFont="1" applyFill="1" applyAlignment="1">
      <alignment horizontal="left" vertical="center"/>
    </xf>
    <xf numFmtId="0" fontId="17" fillId="0" borderId="0" xfId="0" applyFont="1" applyFill="1" applyAlignment="1">
      <alignment horizontal="left" vertical="center"/>
    </xf>
    <xf numFmtId="0" fontId="0" fillId="0" borderId="0" xfId="0"/>
    <xf numFmtId="0" fontId="26" fillId="0" borderId="0" xfId="0" applyFont="1" applyFill="1" applyBorder="1" applyAlignment="1">
      <alignment horizontal="left" vertical="center"/>
    </xf>
    <xf numFmtId="3" fontId="27" fillId="0" borderId="0" xfId="0" applyNumberFormat="1" applyFont="1" applyFill="1" applyBorder="1" applyAlignment="1">
      <alignment horizontal="center" vertical="center"/>
    </xf>
    <xf numFmtId="0" fontId="17" fillId="0" borderId="0" xfId="0" applyFont="1" applyFill="1" applyAlignment="1">
      <alignment horizontal="center" vertical="center"/>
    </xf>
    <xf numFmtId="0" fontId="29" fillId="0" borderId="0" xfId="0" applyFont="1" applyFill="1" applyBorder="1" applyAlignment="1">
      <alignment horizontal="left" vertical="center" wrapText="1"/>
    </xf>
    <xf numFmtId="0" fontId="25" fillId="0" borderId="0" xfId="0" applyFont="1" applyFill="1" applyAlignment="1">
      <alignment vertical="center" wrapText="1" shrinkToFit="1"/>
    </xf>
    <xf numFmtId="0" fontId="17" fillId="0" borderId="0" xfId="0" applyFont="1" applyFill="1" applyAlignment="1">
      <alignment horizontal="center" vertical="center"/>
    </xf>
    <xf numFmtId="0" fontId="25" fillId="0" borderId="0" xfId="0" applyFont="1" applyFill="1" applyAlignment="1">
      <alignment horizontal="left" vertical="center" wrapText="1" shrinkToFit="1"/>
    </xf>
    <xf numFmtId="0" fontId="25" fillId="0" borderId="0" xfId="0" applyFont="1" applyFill="1" applyBorder="1" applyAlignment="1">
      <alignment vertical="center" wrapText="1" shrinkToFit="1"/>
    </xf>
    <xf numFmtId="0" fontId="25" fillId="0" borderId="0" xfId="0" applyFont="1" applyFill="1" applyBorder="1" applyAlignment="1">
      <alignment horizontal="left" vertical="center" wrapText="1" shrinkToFit="1"/>
    </xf>
    <xf numFmtId="0" fontId="28" fillId="0" borderId="0" xfId="0" applyFont="1" applyFill="1" applyBorder="1" applyAlignment="1">
      <alignment horizontal="left" vertical="center" wrapText="1" shrinkToFit="1"/>
    </xf>
    <xf numFmtId="0" fontId="17" fillId="0" borderId="0" xfId="0" applyFont="1" applyFill="1" applyAlignment="1">
      <alignment horizontal="center" vertical="center"/>
    </xf>
    <xf numFmtId="17" fontId="17" fillId="0" borderId="2" xfId="0" applyNumberFormat="1" applyFont="1" applyBorder="1" applyAlignment="1">
      <alignment horizontal="center" vertical="center"/>
    </xf>
    <xf numFmtId="3" fontId="31" fillId="0" borderId="0" xfId="0" applyNumberFormat="1" applyFont="1" applyFill="1" applyBorder="1" applyAlignment="1">
      <alignment vertical="center"/>
    </xf>
    <xf numFmtId="17" fontId="17" fillId="0" borderId="18" xfId="0" applyNumberFormat="1" applyFont="1" applyBorder="1" applyAlignment="1">
      <alignment horizontal="center" vertical="center"/>
    </xf>
    <xf numFmtId="0" fontId="18" fillId="0" borderId="0" xfId="0" applyFont="1" applyFill="1" applyAlignment="1">
      <alignment vertical="center"/>
    </xf>
    <xf numFmtId="9" fontId="39" fillId="10" borderId="7" xfId="23" applyFont="1" applyFill="1" applyBorder="1" applyAlignment="1">
      <alignment horizontal="center" vertical="center"/>
    </xf>
    <xf numFmtId="0" fontId="39" fillId="10" borderId="2" xfId="0" applyFont="1" applyFill="1" applyBorder="1" applyAlignment="1">
      <alignment horizontal="center" vertical="center"/>
    </xf>
    <xf numFmtId="0" fontId="33" fillId="0" borderId="0" xfId="0" applyFont="1" applyFill="1" applyAlignment="1">
      <alignment horizontal="left" vertical="top"/>
    </xf>
    <xf numFmtId="0" fontId="25" fillId="9" borderId="2" xfId="0" applyFont="1" applyFill="1" applyBorder="1" applyAlignment="1" applyProtection="1">
      <alignment horizontal="left" vertical="center" wrapText="1" shrinkToFit="1"/>
      <protection locked="0"/>
    </xf>
    <xf numFmtId="0" fontId="25" fillId="9" borderId="2" xfId="0" applyFont="1" applyFill="1" applyBorder="1" applyAlignment="1" applyProtection="1">
      <alignment vertical="center" wrapText="1" shrinkToFit="1"/>
      <protection locked="0"/>
    </xf>
    <xf numFmtId="0" fontId="17" fillId="0" borderId="2" xfId="0" applyFont="1" applyFill="1" applyBorder="1" applyAlignment="1">
      <alignment horizontal="center" vertical="center" wrapText="1"/>
    </xf>
    <xf numFmtId="0" fontId="33" fillId="0" borderId="0" xfId="0" applyFont="1" applyFill="1" applyAlignment="1">
      <alignment horizontal="left" vertical="top"/>
    </xf>
    <xf numFmtId="165" fontId="17" fillId="0" borderId="0" xfId="0" applyNumberFormat="1" applyFont="1"/>
    <xf numFmtId="44" fontId="38" fillId="9" borderId="2" xfId="0" applyNumberFormat="1" applyFont="1" applyFill="1" applyBorder="1" applyAlignment="1" applyProtection="1">
      <alignment horizontal="center" vertical="center"/>
      <protection locked="0"/>
    </xf>
    <xf numFmtId="44" fontId="38" fillId="9" borderId="2" xfId="22" applyNumberFormat="1" applyFont="1" applyFill="1" applyBorder="1" applyAlignment="1" applyProtection="1">
      <alignment horizontal="center" vertical="center"/>
      <protection locked="0"/>
    </xf>
    <xf numFmtId="44" fontId="38" fillId="9" borderId="2" xfId="22" applyNumberFormat="1" applyFont="1" applyFill="1" applyBorder="1" applyAlignment="1" applyProtection="1">
      <alignment horizontal="center" vertical="center" wrapText="1"/>
      <protection locked="0"/>
    </xf>
    <xf numFmtId="44" fontId="39" fillId="10" borderId="2" xfId="0" applyNumberFormat="1" applyFont="1" applyFill="1" applyBorder="1" applyAlignment="1">
      <alignment horizontal="center" vertical="center"/>
    </xf>
    <xf numFmtId="44" fontId="38" fillId="9" borderId="7" xfId="0" applyNumberFormat="1" applyFont="1" applyFill="1" applyBorder="1" applyAlignment="1" applyProtection="1">
      <alignment horizontal="center" vertical="center"/>
      <protection locked="0"/>
    </xf>
    <xf numFmtId="44" fontId="39" fillId="10" borderId="15" xfId="0" applyNumberFormat="1" applyFont="1" applyFill="1" applyBorder="1" applyAlignment="1">
      <alignment horizontal="center" vertical="center"/>
    </xf>
    <xf numFmtId="44" fontId="39" fillId="10" borderId="16" xfId="0" applyNumberFormat="1" applyFont="1" applyFill="1" applyBorder="1" applyAlignment="1">
      <alignment horizontal="center" vertical="center"/>
    </xf>
    <xf numFmtId="44" fontId="39" fillId="10" borderId="15" xfId="22" applyNumberFormat="1" applyFont="1" applyFill="1" applyBorder="1" applyAlignment="1">
      <alignment horizontal="center" vertical="center"/>
    </xf>
    <xf numFmtId="44" fontId="39" fillId="10" borderId="16" xfId="22" applyNumberFormat="1" applyFont="1" applyFill="1" applyBorder="1" applyAlignment="1">
      <alignment horizontal="center" vertical="center"/>
    </xf>
    <xf numFmtId="44" fontId="38" fillId="9" borderId="7" xfId="22" applyNumberFormat="1" applyFont="1" applyFill="1" applyBorder="1" applyAlignment="1" applyProtection="1">
      <alignment horizontal="center" vertical="center"/>
      <protection locked="0"/>
    </xf>
    <xf numFmtId="44" fontId="39" fillId="9" borderId="19" xfId="0" applyNumberFormat="1" applyFont="1" applyFill="1" applyBorder="1" applyProtection="1">
      <protection locked="0"/>
    </xf>
    <xf numFmtId="44" fontId="39" fillId="9" borderId="19" xfId="0" applyNumberFormat="1" applyFont="1" applyFill="1" applyBorder="1" applyAlignment="1" applyProtection="1">
      <alignment horizontal="center" vertical="center"/>
      <protection locked="0"/>
    </xf>
    <xf numFmtId="44" fontId="39" fillId="10" borderId="15" xfId="22" applyNumberFormat="1" applyFont="1" applyFill="1" applyBorder="1" applyAlignment="1">
      <alignment vertical="center"/>
    </xf>
    <xf numFmtId="0" fontId="39" fillId="10" borderId="7" xfId="0" applyFont="1" applyFill="1" applyBorder="1" applyAlignment="1">
      <alignment horizontal="center" vertical="center"/>
    </xf>
    <xf numFmtId="44" fontId="39" fillId="9" borderId="2" xfId="22" applyNumberFormat="1" applyFont="1" applyFill="1" applyBorder="1" applyAlignment="1" applyProtection="1">
      <alignment horizontal="center" vertical="center"/>
      <protection locked="0"/>
    </xf>
    <xf numFmtId="44" fontId="39" fillId="10" borderId="16" xfId="22" applyNumberFormat="1" applyFont="1" applyFill="1" applyBorder="1" applyAlignment="1">
      <alignment vertical="center"/>
    </xf>
    <xf numFmtId="3" fontId="31" fillId="10" borderId="8" xfId="0" applyNumberFormat="1" applyFont="1" applyFill="1" applyBorder="1" applyAlignment="1">
      <alignment horizontal="center" vertical="center"/>
    </xf>
    <xf numFmtId="3" fontId="31" fillId="10" borderId="9" xfId="0" applyNumberFormat="1" applyFont="1" applyFill="1" applyBorder="1" applyAlignment="1">
      <alignment horizontal="center" vertical="center"/>
    </xf>
    <xf numFmtId="3" fontId="31" fillId="10" borderId="11" xfId="0" applyNumberFormat="1" applyFont="1" applyFill="1" applyBorder="1" applyAlignment="1">
      <alignment horizontal="center" vertical="center"/>
    </xf>
    <xf numFmtId="0" fontId="26" fillId="0" borderId="17" xfId="0" applyFont="1" applyFill="1" applyBorder="1" applyAlignment="1">
      <alignment horizontal="left" vertical="center"/>
    </xf>
    <xf numFmtId="0" fontId="26" fillId="0" borderId="15" xfId="0" applyFont="1" applyFill="1" applyBorder="1" applyAlignment="1">
      <alignment horizontal="left" vertical="center"/>
    </xf>
    <xf numFmtId="3" fontId="31" fillId="10" borderId="8" xfId="0" applyNumberFormat="1" applyFont="1" applyFill="1" applyBorder="1" applyAlignment="1">
      <alignment horizontal="center" vertical="center" wrapText="1"/>
    </xf>
    <xf numFmtId="0" fontId="37" fillId="0" borderId="17" xfId="0" applyFont="1" applyFill="1" applyBorder="1" applyAlignment="1">
      <alignment horizontal="left" vertical="center" wrapText="1"/>
    </xf>
    <xf numFmtId="0" fontId="37" fillId="0" borderId="15" xfId="0" applyFont="1" applyFill="1" applyBorder="1" applyAlignment="1">
      <alignment horizontal="left" vertical="center" wrapText="1"/>
    </xf>
    <xf numFmtId="0" fontId="37" fillId="0" borderId="8" xfId="0" applyFont="1" applyFill="1" applyBorder="1" applyAlignment="1">
      <alignment horizontal="left" vertical="center" wrapText="1"/>
    </xf>
    <xf numFmtId="0" fontId="37" fillId="0" borderId="9" xfId="0" applyFont="1" applyFill="1" applyBorder="1" applyAlignment="1">
      <alignment horizontal="left" vertical="center" wrapText="1"/>
    </xf>
    <xf numFmtId="0" fontId="37" fillId="0" borderId="10" xfId="0" applyFont="1" applyFill="1" applyBorder="1" applyAlignment="1">
      <alignment horizontal="left" vertical="center" wrapText="1"/>
    </xf>
    <xf numFmtId="0" fontId="38" fillId="0" borderId="12" xfId="0" applyFont="1" applyFill="1" applyBorder="1" applyAlignment="1">
      <alignment horizontal="left" vertical="center" wrapText="1"/>
    </xf>
    <xf numFmtId="0" fontId="38" fillId="0" borderId="0" xfId="0" applyFont="1" applyFill="1" applyBorder="1" applyAlignment="1">
      <alignment horizontal="left" vertical="center" wrapText="1"/>
    </xf>
    <xf numFmtId="0" fontId="38" fillId="0" borderId="13" xfId="0" applyFont="1" applyFill="1" applyBorder="1" applyAlignment="1">
      <alignment horizontal="left" vertical="center" wrapText="1"/>
    </xf>
    <xf numFmtId="0" fontId="17" fillId="0" borderId="3" xfId="0" applyFont="1" applyFill="1" applyBorder="1" applyAlignment="1">
      <alignment horizontal="left" vertical="center" wrapText="1"/>
    </xf>
    <xf numFmtId="0" fontId="17" fillId="0" borderId="4" xfId="0" applyFont="1" applyFill="1" applyBorder="1" applyAlignment="1">
      <alignment horizontal="left" vertical="center" wrapText="1"/>
    </xf>
    <xf numFmtId="0" fontId="17" fillId="0" borderId="5" xfId="0" applyFont="1" applyFill="1" applyBorder="1" applyAlignment="1">
      <alignment horizontal="left" vertical="center" wrapText="1"/>
    </xf>
    <xf numFmtId="0" fontId="17" fillId="0" borderId="7" xfId="0" applyFont="1" applyFill="1" applyBorder="1" applyAlignment="1">
      <alignment horizontal="left" vertical="center" wrapText="1"/>
    </xf>
    <xf numFmtId="0" fontId="37" fillId="0" borderId="2" xfId="0" applyFont="1" applyFill="1" applyBorder="1" applyAlignment="1">
      <alignment horizontal="left" vertical="center" wrapText="1"/>
    </xf>
    <xf numFmtId="0" fontId="18" fillId="0" borderId="2" xfId="0" applyFont="1" applyFill="1" applyBorder="1" applyAlignment="1">
      <alignment horizontal="left" vertical="center" wrapText="1"/>
    </xf>
    <xf numFmtId="0" fontId="17" fillId="0" borderId="14" xfId="0" applyFont="1" applyFill="1" applyBorder="1" applyAlignment="1">
      <alignment horizontal="left" vertical="center" wrapText="1"/>
    </xf>
    <xf numFmtId="0" fontId="17" fillId="0" borderId="6" xfId="0" applyFont="1" applyFill="1" applyBorder="1" applyAlignment="1">
      <alignment horizontal="left" vertical="center" wrapText="1"/>
    </xf>
    <xf numFmtId="3" fontId="37" fillId="9" borderId="4" xfId="0" applyNumberFormat="1" applyFont="1" applyFill="1" applyBorder="1" applyAlignment="1" applyProtection="1">
      <alignment horizontal="center" vertical="center"/>
      <protection locked="0"/>
    </xf>
    <xf numFmtId="3" fontId="37" fillId="9" borderId="5" xfId="0" applyNumberFormat="1" applyFont="1" applyFill="1" applyBorder="1" applyAlignment="1" applyProtection="1">
      <alignment horizontal="center" vertical="center"/>
      <protection locked="0"/>
    </xf>
    <xf numFmtId="0" fontId="30" fillId="0" borderId="0" xfId="0" applyFont="1" applyFill="1" applyAlignment="1">
      <alignment horizontal="center" vertical="center" wrapText="1"/>
    </xf>
    <xf numFmtId="0" fontId="25" fillId="0" borderId="0" xfId="0" applyFont="1" applyFill="1" applyAlignment="1">
      <alignment horizontal="left" vertical="top" wrapText="1" shrinkToFit="1"/>
    </xf>
    <xf numFmtId="0" fontId="18" fillId="0" borderId="2" xfId="0" applyFont="1" applyFill="1" applyBorder="1" applyAlignment="1">
      <alignment horizontal="center" textRotation="90" wrapText="1"/>
    </xf>
    <xf numFmtId="0" fontId="18" fillId="0" borderId="2" xfId="0" applyFont="1" applyFill="1" applyBorder="1" applyAlignment="1">
      <alignment horizontal="center" textRotation="90"/>
    </xf>
    <xf numFmtId="0" fontId="38" fillId="0" borderId="2" xfId="0" applyFont="1" applyFill="1" applyBorder="1" applyAlignment="1">
      <alignment horizontal="left" vertical="center" wrapText="1"/>
    </xf>
    <xf numFmtId="0" fontId="17" fillId="0" borderId="2" xfId="0" applyFont="1" applyFill="1" applyBorder="1" applyAlignment="1">
      <alignment horizontal="left" vertical="center" wrapText="1"/>
    </xf>
    <xf numFmtId="0" fontId="45" fillId="0" borderId="7" xfId="0" applyFont="1" applyFill="1" applyBorder="1" applyAlignment="1">
      <alignment horizontal="left" vertical="center" wrapText="1"/>
    </xf>
    <xf numFmtId="0" fontId="42" fillId="0" borderId="0" xfId="0" applyFont="1" applyFill="1" applyAlignment="1">
      <alignment horizontal="left" vertical="top"/>
    </xf>
    <xf numFmtId="0" fontId="36" fillId="0" borderId="2" xfId="0" applyFont="1" applyFill="1" applyBorder="1" applyAlignment="1">
      <alignment horizontal="left" vertical="center" wrapText="1"/>
    </xf>
    <xf numFmtId="0" fontId="32" fillId="0" borderId="8" xfId="0" applyFont="1" applyFill="1" applyBorder="1" applyAlignment="1">
      <alignment horizontal="left" vertical="center" wrapText="1"/>
    </xf>
    <xf numFmtId="0" fontId="32" fillId="0" borderId="9" xfId="0" applyFont="1" applyFill="1" applyBorder="1" applyAlignment="1">
      <alignment horizontal="left" vertical="center" wrapText="1"/>
    </xf>
    <xf numFmtId="0" fontId="32" fillId="0" borderId="10" xfId="0" applyFont="1" applyFill="1" applyBorder="1" applyAlignment="1">
      <alignment horizontal="left" vertical="center" wrapText="1"/>
    </xf>
    <xf numFmtId="0" fontId="18" fillId="0" borderId="2" xfId="0" applyFont="1" applyFill="1" applyBorder="1" applyAlignment="1">
      <alignment horizontal="left" vertical="top" wrapText="1"/>
    </xf>
    <xf numFmtId="0" fontId="31" fillId="10" borderId="8" xfId="0" applyFont="1" applyFill="1" applyBorder="1" applyAlignment="1">
      <alignment horizontal="center" vertical="center" wrapText="1"/>
    </xf>
    <xf numFmtId="0" fontId="31" fillId="10" borderId="9" xfId="0" applyFont="1" applyFill="1" applyBorder="1" applyAlignment="1">
      <alignment horizontal="center" vertical="center" wrapText="1"/>
    </xf>
    <xf numFmtId="0" fontId="31" fillId="10" borderId="11" xfId="0" applyFont="1" applyFill="1" applyBorder="1" applyAlignment="1">
      <alignment horizontal="center" vertical="center" wrapText="1"/>
    </xf>
    <xf numFmtId="165" fontId="31" fillId="10" borderId="8" xfId="22" applyNumberFormat="1" applyFont="1" applyFill="1" applyBorder="1" applyAlignment="1">
      <alignment horizontal="center" vertical="center" wrapText="1"/>
    </xf>
    <xf numFmtId="165" fontId="31" fillId="10" borderId="9" xfId="22" applyNumberFormat="1" applyFont="1" applyFill="1" applyBorder="1" applyAlignment="1">
      <alignment horizontal="center" vertical="center" wrapText="1"/>
    </xf>
    <xf numFmtId="165" fontId="31" fillId="10" borderId="11" xfId="22" applyNumberFormat="1" applyFont="1" applyFill="1" applyBorder="1" applyAlignment="1">
      <alignment horizontal="center" vertical="center" wrapText="1"/>
    </xf>
    <xf numFmtId="0" fontId="31" fillId="10" borderId="8" xfId="0" applyFont="1" applyFill="1" applyBorder="1" applyAlignment="1">
      <alignment horizontal="center" vertical="center"/>
    </xf>
    <xf numFmtId="0" fontId="31" fillId="10" borderId="9" xfId="0" applyFont="1" applyFill="1" applyBorder="1" applyAlignment="1">
      <alignment horizontal="center" vertical="center"/>
    </xf>
    <xf numFmtId="0" fontId="31" fillId="10" borderId="11" xfId="0" applyFont="1" applyFill="1" applyBorder="1" applyAlignment="1">
      <alignment horizontal="center" vertical="center"/>
    </xf>
    <xf numFmtId="0" fontId="32" fillId="0" borderId="2" xfId="0" applyFont="1" applyFill="1" applyBorder="1" applyAlignment="1">
      <alignment horizontal="left" vertical="center" wrapText="1"/>
    </xf>
    <xf numFmtId="0" fontId="32" fillId="0" borderId="7" xfId="0" applyFont="1" applyFill="1" applyBorder="1" applyAlignment="1">
      <alignment horizontal="left" vertical="center" wrapText="1"/>
    </xf>
    <xf numFmtId="165" fontId="31" fillId="10" borderId="20" xfId="22" applyNumberFormat="1" applyFont="1" applyFill="1" applyBorder="1" applyAlignment="1">
      <alignment horizontal="center" vertical="center" wrapText="1"/>
    </xf>
    <xf numFmtId="165" fontId="31" fillId="10" borderId="21" xfId="22" applyNumberFormat="1" applyFont="1" applyFill="1" applyBorder="1" applyAlignment="1">
      <alignment horizontal="center" vertical="center" wrapText="1"/>
    </xf>
    <xf numFmtId="165" fontId="31" fillId="10" borderId="22" xfId="22" applyNumberFormat="1" applyFont="1" applyFill="1" applyBorder="1" applyAlignment="1">
      <alignment horizontal="center" vertical="center" wrapText="1"/>
    </xf>
    <xf numFmtId="165" fontId="31" fillId="10" borderId="23" xfId="22" applyNumberFormat="1" applyFont="1" applyFill="1" applyBorder="1" applyAlignment="1">
      <alignment horizontal="center" vertical="center" wrapText="1"/>
    </xf>
    <xf numFmtId="165" fontId="31" fillId="10" borderId="24" xfId="22" applyNumberFormat="1" applyFont="1" applyFill="1" applyBorder="1" applyAlignment="1">
      <alignment horizontal="center" vertical="center" wrapText="1"/>
    </xf>
    <xf numFmtId="165" fontId="31" fillId="10" borderId="25" xfId="22" applyNumberFormat="1" applyFont="1" applyFill="1" applyBorder="1" applyAlignment="1">
      <alignment horizontal="center" vertical="center" wrapText="1"/>
    </xf>
    <xf numFmtId="44" fontId="39" fillId="10" borderId="29" xfId="22" applyNumberFormat="1" applyFont="1" applyFill="1" applyBorder="1" applyAlignment="1">
      <alignment horizontal="center" vertical="center"/>
    </xf>
    <xf numFmtId="44" fontId="39" fillId="10" borderId="30" xfId="22" applyNumberFormat="1" applyFont="1" applyFill="1" applyBorder="1" applyAlignment="1">
      <alignment horizontal="center" vertical="center"/>
    </xf>
    <xf numFmtId="0" fontId="37" fillId="0" borderId="28" xfId="0" applyFont="1" applyFill="1" applyBorder="1" applyAlignment="1">
      <alignment horizontal="left" vertical="center" wrapText="1"/>
    </xf>
    <xf numFmtId="0" fontId="37" fillId="0" borderId="29" xfId="0" applyFont="1" applyFill="1" applyBorder="1" applyAlignment="1">
      <alignment horizontal="left" vertical="center" wrapText="1"/>
    </xf>
    <xf numFmtId="0" fontId="33" fillId="0" borderId="0" xfId="0" applyFont="1" applyFill="1" applyAlignment="1">
      <alignment horizontal="left" vertical="top"/>
    </xf>
    <xf numFmtId="0" fontId="25" fillId="9" borderId="0" xfId="0" applyFont="1" applyFill="1" applyAlignment="1">
      <alignment horizontal="left" vertical="center" wrapText="1" shrinkToFit="1"/>
    </xf>
    <xf numFmtId="0" fontId="25" fillId="9" borderId="2" xfId="0" applyFont="1" applyFill="1" applyBorder="1" applyAlignment="1" applyProtection="1">
      <alignment horizontal="center" vertical="center" wrapText="1" shrinkToFit="1"/>
      <protection locked="0"/>
    </xf>
    <xf numFmtId="0" fontId="28" fillId="0" borderId="2" xfId="0" applyFont="1" applyFill="1" applyBorder="1" applyAlignment="1">
      <alignment horizontal="left" vertical="center" wrapText="1" shrinkToFit="1"/>
    </xf>
    <xf numFmtId="0" fontId="35" fillId="0" borderId="9" xfId="0" applyFont="1" applyFill="1" applyBorder="1" applyAlignment="1">
      <alignment horizontal="left" vertical="center" wrapText="1"/>
    </xf>
    <xf numFmtId="0" fontId="35" fillId="0" borderId="10" xfId="0" applyFont="1" applyFill="1" applyBorder="1" applyAlignment="1">
      <alignment horizontal="left" vertical="center" wrapText="1"/>
    </xf>
    <xf numFmtId="0" fontId="25" fillId="10" borderId="0" xfId="0" applyFont="1" applyFill="1" applyAlignment="1">
      <alignment horizontal="left" vertical="center" wrapText="1" shrinkToFit="1"/>
    </xf>
    <xf numFmtId="0" fontId="41" fillId="0" borderId="0" xfId="0" applyFont="1" applyFill="1" applyAlignment="1">
      <alignment horizontal="left" vertical="top"/>
    </xf>
    <xf numFmtId="0" fontId="18" fillId="0" borderId="27" xfId="0" applyFont="1" applyFill="1" applyBorder="1" applyAlignment="1">
      <alignment horizontal="center" textRotation="90" wrapText="1"/>
    </xf>
    <xf numFmtId="0" fontId="18" fillId="0" borderId="26" xfId="0" applyFont="1" applyFill="1" applyBorder="1" applyAlignment="1">
      <alignment horizontal="center" textRotation="90" wrapText="1"/>
    </xf>
    <xf numFmtId="0" fontId="18" fillId="0" borderId="12" xfId="0" applyFont="1" applyFill="1" applyBorder="1" applyAlignment="1">
      <alignment horizontal="center" textRotation="90" wrapText="1"/>
    </xf>
    <xf numFmtId="0" fontId="18" fillId="0" borderId="13" xfId="0" applyFont="1" applyFill="1" applyBorder="1" applyAlignment="1">
      <alignment horizontal="center" textRotation="90" wrapText="1"/>
    </xf>
  </cellXfs>
  <cellStyles count="24">
    <cellStyle name="Accent" xfId="1"/>
    <cellStyle name="Accent 1" xfId="2"/>
    <cellStyle name="Accent 2" xfId="3"/>
    <cellStyle name="Accent 3" xfId="4"/>
    <cellStyle name="Bad" xfId="5"/>
    <cellStyle name="Error" xfId="6"/>
    <cellStyle name="Footnote" xfId="7"/>
    <cellStyle name="Good" xfId="8"/>
    <cellStyle name="Heading" xfId="9"/>
    <cellStyle name="Heading (user)" xfId="10"/>
    <cellStyle name="Heading 1" xfId="11"/>
    <cellStyle name="Heading 2" xfId="12"/>
    <cellStyle name="Heading1" xfId="13"/>
    <cellStyle name="Hyperlink" xfId="14"/>
    <cellStyle name="Milliers" xfId="22" builtinId="3"/>
    <cellStyle name="Neutral" xfId="15"/>
    <cellStyle name="Normal" xfId="0" builtinId="0" customBuiltin="1"/>
    <cellStyle name="Note" xfId="16"/>
    <cellStyle name="Pourcentage" xfId="23" builtinId="5"/>
    <cellStyle name="Result" xfId="17"/>
    <cellStyle name="Result2" xfId="18"/>
    <cellStyle name="Status" xfId="19"/>
    <cellStyle name="Text" xfId="20"/>
    <cellStyle name="Warning" xfId="2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xdr:col>
      <xdr:colOff>8594</xdr:colOff>
      <xdr:row>0</xdr:row>
      <xdr:rowOff>200722</xdr:rowOff>
    </xdr:from>
    <xdr:to>
      <xdr:col>16</xdr:col>
      <xdr:colOff>69695</xdr:colOff>
      <xdr:row>0</xdr:row>
      <xdr:rowOff>1455603</xdr:rowOff>
    </xdr:to>
    <xdr:pic>
      <xdr:nvPicPr>
        <xdr:cNvPr id="8" name="Image 7" descr="image00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57070" y="200722"/>
          <a:ext cx="3499393" cy="12548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T1048574"/>
  <sheetViews>
    <sheetView showGridLines="0" tabSelected="1" topLeftCell="A20" zoomScaleNormal="100" workbookViewId="0">
      <selection activeCell="Y54" sqref="Y54"/>
    </sheetView>
  </sheetViews>
  <sheetFormatPr baseColWidth="10" defaultRowHeight="15.95" customHeight="1"/>
  <cols>
    <col min="1" max="2" width="0.5703125" style="1" customWidth="1"/>
    <col min="3" max="3" width="4.140625" style="13" customWidth="1"/>
    <col min="4" max="4" width="3.42578125" style="2" customWidth="1"/>
    <col min="5" max="5" width="4.28515625" style="2" customWidth="1"/>
    <col min="6" max="6" width="4.42578125" style="2" customWidth="1"/>
    <col min="7" max="7" width="4.42578125" style="3" customWidth="1"/>
    <col min="8" max="8" width="4.85546875" style="3" customWidth="1"/>
    <col min="9" max="9" width="3.85546875" style="2" customWidth="1"/>
    <col min="10" max="10" width="4.28515625" style="3" customWidth="1"/>
    <col min="11" max="12" width="3.5703125" style="3" customWidth="1"/>
    <col min="13" max="19" width="3.5703125" style="7" customWidth="1"/>
    <col min="20" max="20" width="4.85546875" style="7" customWidth="1"/>
    <col min="21" max="21" width="2.5703125" style="7" customWidth="1"/>
    <col min="22" max="22" width="0.42578125" style="7" customWidth="1"/>
    <col min="23" max="23" width="1.42578125" style="7" customWidth="1"/>
    <col min="24" max="24" width="5.28515625" style="7" customWidth="1"/>
    <col min="25" max="25" width="24.7109375" style="7" customWidth="1"/>
    <col min="26" max="26" width="24.85546875" style="8" customWidth="1"/>
    <col min="27" max="27" width="23.5703125" style="8" customWidth="1"/>
    <col min="28" max="28" width="26" style="8" customWidth="1"/>
    <col min="29" max="39" width="2.85546875" style="8" customWidth="1"/>
    <col min="40" max="90" width="2.85546875" customWidth="1"/>
    <col min="91" max="999" width="12.140625" customWidth="1"/>
  </cols>
  <sheetData>
    <row r="1" spans="1:39" ht="117" customHeight="1">
      <c r="A1" s="14"/>
      <c r="B1" s="14"/>
      <c r="C1" s="14"/>
      <c r="D1" s="14"/>
      <c r="E1" s="14"/>
      <c r="J1" s="4"/>
      <c r="K1" s="5"/>
      <c r="L1" s="6"/>
      <c r="Z1" s="7"/>
      <c r="AA1" s="7"/>
      <c r="AB1" s="7"/>
      <c r="AC1" s="7"/>
      <c r="AD1" s="7"/>
    </row>
    <row r="2" spans="1:39" ht="1.5" customHeight="1">
      <c r="A2" s="14"/>
      <c r="B2" s="14"/>
      <c r="C2" s="14"/>
      <c r="D2" s="14"/>
      <c r="E2" s="14"/>
      <c r="J2" s="4"/>
      <c r="K2" s="5"/>
      <c r="L2" s="6"/>
      <c r="AB2" s="7"/>
      <c r="AC2" s="7"/>
      <c r="AD2" s="7"/>
    </row>
    <row r="3" spans="1:39" ht="1.5" customHeight="1">
      <c r="A3" s="14"/>
      <c r="B3" s="14"/>
      <c r="C3" s="14"/>
      <c r="D3" s="14"/>
      <c r="E3" s="14"/>
      <c r="J3" s="4"/>
      <c r="K3" s="5"/>
      <c r="L3" s="6"/>
      <c r="AB3" s="7"/>
      <c r="AC3" s="7"/>
      <c r="AD3" s="7"/>
    </row>
    <row r="4" spans="1:39" ht="1.5" customHeight="1">
      <c r="A4" s="14"/>
      <c r="B4" s="14"/>
      <c r="C4" s="14"/>
      <c r="D4" s="14"/>
      <c r="E4" s="14"/>
      <c r="J4" s="4"/>
      <c r="K4" s="5"/>
      <c r="L4" s="6"/>
      <c r="AB4" s="7"/>
      <c r="AC4" s="7"/>
      <c r="AD4" s="7"/>
    </row>
    <row r="5" spans="1:39" ht="1.5" customHeight="1">
      <c r="A5" s="14"/>
      <c r="B5" s="14"/>
      <c r="C5" s="14"/>
      <c r="D5" s="14"/>
      <c r="E5" s="14"/>
      <c r="J5" s="4"/>
      <c r="K5" s="5"/>
      <c r="L5" s="6"/>
      <c r="AB5" s="7"/>
      <c r="AC5" s="7"/>
      <c r="AD5" s="7"/>
    </row>
    <row r="6" spans="1:39" ht="1.5" customHeight="1">
      <c r="A6" s="14"/>
      <c r="B6" s="14"/>
      <c r="C6" s="14"/>
      <c r="D6" s="14"/>
      <c r="E6" s="14"/>
      <c r="J6" s="4"/>
      <c r="K6" s="5"/>
      <c r="L6" s="6"/>
      <c r="AB6" s="7"/>
      <c r="AC6" s="7"/>
      <c r="AD6" s="7"/>
    </row>
    <row r="7" spans="1:39" ht="1.5" customHeight="1">
      <c r="A7" s="14"/>
      <c r="B7" s="14"/>
      <c r="C7" s="14"/>
      <c r="D7" s="14"/>
      <c r="E7" s="14"/>
      <c r="J7" s="4"/>
      <c r="K7" s="5"/>
      <c r="L7" s="6"/>
      <c r="AB7" s="7"/>
      <c r="AC7" s="7"/>
      <c r="AD7" s="7"/>
    </row>
    <row r="8" spans="1:39" ht="101.25" customHeight="1">
      <c r="C8" s="78" t="s">
        <v>37</v>
      </c>
      <c r="D8" s="78"/>
      <c r="E8" s="78"/>
      <c r="F8" s="78"/>
      <c r="G8" s="78"/>
      <c r="H8" s="78"/>
      <c r="I8" s="78"/>
      <c r="J8" s="78"/>
      <c r="K8" s="78"/>
      <c r="L8" s="78"/>
      <c r="M8" s="78"/>
      <c r="N8" s="78"/>
      <c r="O8" s="78"/>
      <c r="P8" s="78"/>
      <c r="Q8" s="78"/>
      <c r="R8" s="78"/>
      <c r="S8" s="78"/>
      <c r="T8" s="78"/>
      <c r="U8" s="78"/>
      <c r="V8" s="78"/>
      <c r="W8" s="78"/>
      <c r="X8" s="78"/>
      <c r="Y8" s="78"/>
      <c r="Z8" s="78"/>
      <c r="AA8" s="78"/>
      <c r="AB8" s="78"/>
    </row>
    <row r="9" spans="1:39" ht="7.5" customHeight="1">
      <c r="C9" s="9"/>
      <c r="H9" s="10"/>
      <c r="I9" s="11"/>
      <c r="J9" s="11"/>
      <c r="K9" s="11"/>
      <c r="L9" s="11"/>
      <c r="M9" s="11"/>
      <c r="N9" s="11"/>
      <c r="O9" s="11"/>
      <c r="Z9" s="11"/>
      <c r="AA9" s="7"/>
      <c r="AB9" s="7"/>
      <c r="AC9" s="7"/>
      <c r="AD9" s="7"/>
      <c r="AE9" s="7"/>
      <c r="AF9" s="7"/>
      <c r="AG9" s="7"/>
      <c r="AH9" s="7"/>
      <c r="AI9" s="7"/>
      <c r="AJ9" s="7"/>
      <c r="AK9" s="7"/>
      <c r="AL9" s="7"/>
      <c r="AM9" s="7"/>
    </row>
    <row r="10" spans="1:39" ht="12.75" customHeight="1">
      <c r="C10" s="79" t="s">
        <v>0</v>
      </c>
      <c r="D10" s="79"/>
      <c r="E10" s="79"/>
      <c r="F10" s="79"/>
      <c r="G10" s="79"/>
      <c r="H10" s="79"/>
      <c r="I10" s="79"/>
      <c r="J10" s="79"/>
      <c r="K10" s="79"/>
      <c r="L10" s="79"/>
      <c r="M10" s="79"/>
      <c r="N10" s="79"/>
      <c r="O10" s="79"/>
      <c r="P10" s="79"/>
      <c r="Q10" s="79"/>
      <c r="R10" s="79"/>
      <c r="S10" s="79"/>
      <c r="T10" s="79"/>
      <c r="U10" s="79"/>
      <c r="V10" s="79"/>
      <c r="W10" s="79"/>
      <c r="X10" s="79"/>
      <c r="Y10" s="79"/>
      <c r="Z10" s="79"/>
      <c r="AA10" s="79"/>
      <c r="AB10" s="79"/>
      <c r="AC10" s="7"/>
      <c r="AD10" s="7"/>
      <c r="AE10" s="7"/>
      <c r="AF10" s="7"/>
      <c r="AG10" s="7"/>
      <c r="AH10" s="7"/>
      <c r="AI10" s="7"/>
      <c r="AJ10" s="7"/>
      <c r="AK10" s="7"/>
      <c r="AL10" s="7"/>
      <c r="AM10" s="7"/>
    </row>
    <row r="11" spans="1:39" s="14" customFormat="1" ht="13.5" customHeight="1">
      <c r="A11" s="1"/>
      <c r="B11" s="1"/>
      <c r="C11" s="112" t="s">
        <v>20</v>
      </c>
      <c r="D11" s="112"/>
      <c r="E11" s="112"/>
      <c r="F11" s="112"/>
      <c r="G11" s="112"/>
      <c r="H11" s="112"/>
      <c r="I11" s="112"/>
      <c r="J11" s="112"/>
      <c r="K11" s="112"/>
      <c r="L11" s="112"/>
      <c r="M11" s="112"/>
      <c r="N11" s="112"/>
      <c r="O11" s="112"/>
      <c r="P11" s="112"/>
      <c r="Q11" s="112"/>
      <c r="R11" s="112"/>
      <c r="S11" s="112"/>
      <c r="T11" s="112"/>
      <c r="U11" s="112"/>
      <c r="V11" s="112"/>
      <c r="W11" s="112"/>
      <c r="X11" s="112"/>
      <c r="Y11" s="112"/>
      <c r="Z11" s="112"/>
      <c r="AA11" s="112"/>
      <c r="AB11" s="112"/>
      <c r="AC11" s="7"/>
      <c r="AD11" s="7"/>
      <c r="AE11" s="7"/>
      <c r="AF11" s="7"/>
      <c r="AG11" s="7"/>
      <c r="AH11" s="7"/>
      <c r="AI11" s="7"/>
      <c r="AJ11" s="7"/>
      <c r="AK11" s="7"/>
      <c r="AL11" s="7"/>
      <c r="AM11" s="7"/>
    </row>
    <row r="12" spans="1:39" s="14" customFormat="1" ht="14.25" customHeight="1">
      <c r="A12" s="1"/>
      <c r="B12" s="1"/>
      <c r="C12" s="85" t="s">
        <v>36</v>
      </c>
      <c r="D12" s="85"/>
      <c r="E12" s="85"/>
      <c r="F12" s="85"/>
      <c r="G12" s="85"/>
      <c r="H12" s="85"/>
      <c r="I12" s="85"/>
      <c r="J12" s="85"/>
      <c r="K12" s="85"/>
      <c r="L12" s="85"/>
      <c r="M12" s="85"/>
      <c r="N12" s="85"/>
      <c r="O12" s="85"/>
      <c r="P12" s="85"/>
      <c r="Q12" s="85"/>
      <c r="R12" s="85"/>
      <c r="S12" s="85"/>
      <c r="T12" s="85"/>
      <c r="U12" s="85"/>
      <c r="V12" s="85"/>
      <c r="W12" s="85"/>
      <c r="X12" s="85"/>
      <c r="Y12" s="85"/>
      <c r="Z12" s="85"/>
      <c r="AA12" s="85"/>
      <c r="AB12" s="85"/>
      <c r="AC12" s="7"/>
      <c r="AD12" s="7"/>
      <c r="AE12" s="7"/>
      <c r="AF12" s="7"/>
      <c r="AG12" s="7"/>
      <c r="AH12" s="7"/>
      <c r="AI12" s="7"/>
      <c r="AJ12" s="7"/>
      <c r="AK12" s="7"/>
      <c r="AL12" s="7"/>
      <c r="AM12" s="7"/>
    </row>
    <row r="13" spans="1:39" s="14" customFormat="1" ht="19.5" customHeight="1">
      <c r="A13" s="1"/>
      <c r="B13" s="1"/>
      <c r="C13" s="119" t="s">
        <v>41</v>
      </c>
      <c r="D13" s="119"/>
      <c r="E13" s="119"/>
      <c r="F13" s="119"/>
      <c r="G13" s="119"/>
      <c r="H13" s="119"/>
      <c r="I13" s="119"/>
      <c r="J13" s="119"/>
      <c r="K13" s="119"/>
      <c r="L13" s="119"/>
      <c r="M13" s="119"/>
      <c r="N13" s="119"/>
      <c r="O13" s="119"/>
      <c r="P13" s="119"/>
      <c r="Q13" s="119"/>
      <c r="R13" s="119"/>
      <c r="S13" s="119"/>
      <c r="T13" s="119"/>
      <c r="U13" s="119"/>
      <c r="V13" s="119"/>
      <c r="W13" s="119"/>
      <c r="X13" s="119"/>
      <c r="Y13" s="119"/>
      <c r="Z13" s="119"/>
      <c r="AA13" s="119"/>
      <c r="AB13" s="119"/>
      <c r="AC13" s="7"/>
      <c r="AD13" s="7"/>
      <c r="AE13" s="7"/>
      <c r="AF13" s="7"/>
      <c r="AG13" s="7"/>
      <c r="AH13" s="7"/>
      <c r="AI13" s="7"/>
      <c r="AJ13" s="7"/>
      <c r="AK13" s="7"/>
      <c r="AL13" s="7"/>
      <c r="AM13" s="7"/>
    </row>
    <row r="14" spans="1:39" s="14" customFormat="1" ht="29.25" customHeight="1">
      <c r="A14" s="1"/>
      <c r="B14" s="1"/>
      <c r="C14" s="32"/>
      <c r="D14" s="32"/>
      <c r="E14" s="32"/>
      <c r="F14" s="32"/>
      <c r="G14" s="32"/>
      <c r="H14" s="32"/>
      <c r="I14" s="32"/>
      <c r="J14" s="32"/>
      <c r="K14" s="32"/>
      <c r="L14" s="32"/>
      <c r="M14" s="32"/>
      <c r="N14" s="32"/>
      <c r="O14" s="32"/>
      <c r="P14" s="32"/>
      <c r="Q14" s="32"/>
      <c r="R14" s="32"/>
      <c r="S14" s="32"/>
      <c r="T14" s="32"/>
      <c r="U14" s="32"/>
      <c r="V14" s="32"/>
      <c r="W14" s="32"/>
      <c r="X14" s="32"/>
      <c r="Y14" s="36"/>
      <c r="Z14" s="32"/>
      <c r="AA14" s="32"/>
      <c r="AB14" s="32"/>
      <c r="AC14" s="7"/>
      <c r="AD14" s="7"/>
      <c r="AE14" s="7"/>
      <c r="AF14" s="7"/>
      <c r="AG14" s="7"/>
      <c r="AH14" s="7"/>
      <c r="AI14" s="7"/>
      <c r="AJ14" s="7"/>
      <c r="AK14" s="7"/>
      <c r="AL14" s="7"/>
      <c r="AM14" s="7"/>
    </row>
    <row r="15" spans="1:39" s="14" customFormat="1" ht="28.35" customHeight="1">
      <c r="A15" s="1"/>
      <c r="B15" s="1"/>
      <c r="C15" s="113" t="s">
        <v>9</v>
      </c>
      <c r="D15" s="113"/>
      <c r="E15" s="113"/>
      <c r="F15" s="113"/>
      <c r="G15" s="113"/>
      <c r="H15" s="113"/>
      <c r="I15" s="113"/>
      <c r="J15" s="113"/>
      <c r="K15" s="113"/>
      <c r="L15" s="113"/>
      <c r="M15" s="113"/>
      <c r="N15" s="113"/>
      <c r="O15" s="113"/>
      <c r="P15" s="113"/>
      <c r="Q15" s="118" t="s">
        <v>10</v>
      </c>
      <c r="R15" s="118"/>
      <c r="S15" s="118"/>
      <c r="T15" s="118"/>
      <c r="U15" s="118"/>
      <c r="V15" s="118"/>
      <c r="W15" s="118"/>
      <c r="X15" s="118"/>
      <c r="Y15" s="118"/>
      <c r="Z15" s="118"/>
      <c r="AA15" s="19"/>
      <c r="AB15" s="7"/>
      <c r="AC15" s="7"/>
      <c r="AD15" s="7"/>
      <c r="AE15" s="7"/>
      <c r="AF15" s="7"/>
      <c r="AG15" s="7"/>
      <c r="AH15" s="7"/>
      <c r="AI15" s="7"/>
      <c r="AJ15" s="7"/>
      <c r="AK15" s="7"/>
      <c r="AL15" s="7"/>
      <c r="AM15" s="7"/>
    </row>
    <row r="16" spans="1:39" s="14" customFormat="1" ht="12" customHeight="1">
      <c r="A16" s="1"/>
      <c r="B16" s="1"/>
      <c r="C16" s="21"/>
      <c r="D16" s="21"/>
      <c r="E16" s="21"/>
      <c r="F16" s="21"/>
      <c r="G16" s="21"/>
      <c r="H16" s="21"/>
      <c r="I16" s="21"/>
      <c r="J16" s="21"/>
      <c r="K16" s="21"/>
      <c r="L16" s="21"/>
      <c r="M16" s="21"/>
      <c r="N16" s="21"/>
      <c r="O16" s="21"/>
      <c r="P16" s="21"/>
      <c r="Q16" s="19"/>
      <c r="R16" s="21"/>
      <c r="S16" s="21"/>
      <c r="T16" s="21"/>
      <c r="U16" s="21"/>
      <c r="V16" s="21"/>
      <c r="W16" s="21"/>
      <c r="X16" s="21"/>
      <c r="Y16" s="21"/>
      <c r="Z16" s="19"/>
      <c r="AA16" s="19"/>
      <c r="AB16" s="7"/>
      <c r="AC16" s="7"/>
      <c r="AD16" s="7"/>
      <c r="AE16" s="7"/>
      <c r="AF16" s="7"/>
      <c r="AG16" s="7"/>
      <c r="AH16" s="7"/>
      <c r="AI16" s="7"/>
      <c r="AJ16" s="7"/>
      <c r="AK16" s="7"/>
      <c r="AL16" s="7"/>
      <c r="AM16" s="7"/>
    </row>
    <row r="17" spans="1:43" s="14" customFormat="1" ht="28.35" customHeight="1">
      <c r="A17" s="1"/>
      <c r="B17" s="1"/>
      <c r="C17" s="115" t="s">
        <v>8</v>
      </c>
      <c r="D17" s="115"/>
      <c r="E17" s="115"/>
      <c r="F17" s="115"/>
      <c r="G17" s="115"/>
      <c r="H17" s="115"/>
      <c r="I17" s="115"/>
      <c r="J17" s="114"/>
      <c r="K17" s="114"/>
      <c r="L17" s="114"/>
      <c r="M17" s="114"/>
      <c r="N17" s="114"/>
      <c r="O17" s="114"/>
      <c r="P17" s="114"/>
      <c r="Q17" s="114"/>
      <c r="R17" s="114"/>
      <c r="S17" s="22"/>
      <c r="T17" s="21"/>
      <c r="U17" s="21"/>
      <c r="V17" s="21"/>
      <c r="W17" s="21"/>
      <c r="X17" s="21"/>
      <c r="Y17" s="21"/>
      <c r="Z17" s="19"/>
      <c r="AA17" s="19"/>
      <c r="AB17" s="7"/>
      <c r="AC17" s="7"/>
      <c r="AD17" s="7"/>
      <c r="AE17" s="7"/>
      <c r="AF17" s="7"/>
      <c r="AG17" s="7"/>
      <c r="AH17" s="7"/>
      <c r="AI17" s="7"/>
      <c r="AJ17" s="7"/>
      <c r="AK17" s="7"/>
      <c r="AL17" s="7"/>
      <c r="AM17" s="7"/>
    </row>
    <row r="18" spans="1:43" s="14" customFormat="1" ht="28.35" customHeight="1">
      <c r="A18" s="1"/>
      <c r="B18" s="1"/>
      <c r="C18" s="115" t="s">
        <v>1</v>
      </c>
      <c r="D18" s="115"/>
      <c r="E18" s="115"/>
      <c r="F18" s="115"/>
      <c r="G18" s="115"/>
      <c r="H18" s="115"/>
      <c r="I18" s="115"/>
      <c r="J18" s="33"/>
      <c r="K18" s="33"/>
      <c r="L18" s="33"/>
      <c r="M18" s="33"/>
      <c r="N18" s="33"/>
      <c r="O18" s="33"/>
      <c r="P18" s="33"/>
      <c r="Q18" s="34"/>
      <c r="R18" s="33"/>
      <c r="S18" s="23"/>
      <c r="T18" s="21"/>
      <c r="U18" s="21"/>
      <c r="V18" s="21"/>
      <c r="W18" s="21"/>
      <c r="X18" s="21"/>
      <c r="Y18" s="21"/>
      <c r="Z18" s="19"/>
      <c r="AA18" s="19"/>
      <c r="AB18" s="7"/>
      <c r="AC18" s="7"/>
      <c r="AD18" s="7"/>
      <c r="AE18" s="7"/>
      <c r="AF18" s="7"/>
      <c r="AG18" s="7"/>
      <c r="AH18" s="7"/>
      <c r="AI18" s="7"/>
      <c r="AJ18" s="7"/>
      <c r="AK18" s="7"/>
      <c r="AL18" s="7"/>
      <c r="AM18" s="7"/>
    </row>
    <row r="19" spans="1:43" s="14" customFormat="1" ht="6" customHeight="1">
      <c r="A19" s="1"/>
      <c r="B19" s="1"/>
      <c r="C19" s="24"/>
      <c r="D19" s="24"/>
      <c r="E19" s="24"/>
      <c r="F19" s="24"/>
      <c r="G19" s="24"/>
      <c r="H19" s="24"/>
      <c r="I19" s="24"/>
      <c r="J19" s="23"/>
      <c r="K19" s="23"/>
      <c r="L19" s="23"/>
      <c r="M19" s="23"/>
      <c r="N19" s="23"/>
      <c r="O19" s="23"/>
      <c r="P19" s="23"/>
      <c r="Q19" s="22"/>
      <c r="R19" s="23"/>
      <c r="S19" s="23"/>
      <c r="T19" s="21"/>
      <c r="U19" s="21"/>
      <c r="V19" s="21"/>
      <c r="W19" s="21"/>
      <c r="X19" s="21"/>
      <c r="Y19" s="21"/>
      <c r="Z19" s="19"/>
      <c r="AA19" s="19"/>
      <c r="AB19" s="7"/>
      <c r="AC19" s="7"/>
      <c r="AD19" s="7"/>
      <c r="AE19" s="7"/>
      <c r="AF19" s="7"/>
      <c r="AG19" s="7"/>
      <c r="AH19" s="7"/>
      <c r="AI19" s="7"/>
      <c r="AJ19" s="7"/>
      <c r="AK19" s="7"/>
      <c r="AL19" s="7"/>
      <c r="AM19" s="7"/>
    </row>
    <row r="20" spans="1:43" s="14" customFormat="1" ht="5.25" customHeight="1">
      <c r="A20" s="1"/>
      <c r="B20" s="1"/>
      <c r="C20" s="13"/>
      <c r="D20" s="17"/>
      <c r="E20" s="17"/>
      <c r="F20" s="17"/>
      <c r="G20" s="3"/>
      <c r="H20" s="3"/>
      <c r="I20" s="17"/>
      <c r="J20" s="3"/>
      <c r="K20" s="3"/>
      <c r="L20" s="3"/>
      <c r="M20" s="7"/>
      <c r="N20" s="7"/>
      <c r="O20" s="7"/>
      <c r="P20" s="7"/>
      <c r="Q20" s="7"/>
      <c r="R20" s="7"/>
      <c r="S20" s="7"/>
      <c r="T20" s="7"/>
      <c r="U20" s="7"/>
      <c r="V20" s="7"/>
      <c r="W20" s="7"/>
      <c r="X20" s="7"/>
      <c r="Y20" s="7"/>
      <c r="Z20" s="8"/>
      <c r="AA20" s="8"/>
      <c r="AB20" s="8"/>
      <c r="AC20" s="8"/>
      <c r="AD20" s="8"/>
      <c r="AE20" s="8"/>
      <c r="AF20" s="8"/>
      <c r="AG20" s="8"/>
      <c r="AH20" s="8"/>
      <c r="AI20" s="8"/>
      <c r="AJ20" s="8"/>
      <c r="AK20" s="8"/>
      <c r="AL20" s="8"/>
      <c r="AM20" s="8"/>
    </row>
    <row r="21" spans="1:43" s="14" customFormat="1" ht="30" customHeight="1">
      <c r="A21" s="1"/>
      <c r="B21" s="1"/>
      <c r="C21" s="83" t="s">
        <v>32</v>
      </c>
      <c r="D21" s="83"/>
      <c r="E21" s="83"/>
      <c r="F21" s="83"/>
      <c r="G21" s="83"/>
      <c r="H21" s="83"/>
      <c r="I21" s="83"/>
      <c r="J21" s="83"/>
      <c r="K21" s="83"/>
      <c r="L21" s="83"/>
      <c r="M21" s="83"/>
      <c r="N21" s="83"/>
      <c r="O21" s="83"/>
      <c r="P21" s="83"/>
      <c r="Q21" s="83"/>
      <c r="R21" s="83"/>
      <c r="S21" s="83"/>
      <c r="T21" s="83"/>
      <c r="U21" s="83"/>
      <c r="V21" s="83"/>
      <c r="W21" s="83"/>
      <c r="X21" s="83"/>
      <c r="Y21" s="83"/>
      <c r="Z21" s="83"/>
      <c r="AA21" s="83"/>
      <c r="AB21" s="83"/>
      <c r="AC21" s="8"/>
      <c r="AD21" s="8"/>
      <c r="AE21" s="8"/>
      <c r="AF21" s="8"/>
      <c r="AG21" s="8"/>
      <c r="AH21" s="8"/>
      <c r="AI21" s="8"/>
      <c r="AJ21" s="8"/>
      <c r="AK21" s="8"/>
      <c r="AL21" s="8"/>
      <c r="AM21" s="8"/>
    </row>
    <row r="22" spans="1:43" s="14" customFormat="1" ht="24.75" customHeight="1">
      <c r="A22" s="1"/>
      <c r="B22" s="1"/>
      <c r="C22" s="74" t="s">
        <v>15</v>
      </c>
      <c r="D22" s="75"/>
      <c r="E22" s="75"/>
      <c r="F22" s="75"/>
      <c r="G22" s="75"/>
      <c r="H22" s="75"/>
      <c r="I22" s="75"/>
      <c r="J22" s="75"/>
      <c r="K22" s="75"/>
      <c r="L22" s="75"/>
      <c r="M22" s="75"/>
      <c r="N22" s="75"/>
      <c r="O22" s="75"/>
      <c r="P22" s="75"/>
      <c r="Q22" s="75"/>
      <c r="R22" s="75"/>
      <c r="S22" s="75"/>
      <c r="T22" s="75"/>
      <c r="U22" s="75"/>
      <c r="V22" s="75"/>
      <c r="W22" s="75"/>
      <c r="X22" s="75"/>
      <c r="Y22" s="28">
        <v>44228</v>
      </c>
      <c r="Z22" s="28">
        <v>44256</v>
      </c>
      <c r="AA22" s="28">
        <v>44287</v>
      </c>
      <c r="AB22" s="28">
        <v>44317</v>
      </c>
      <c r="AC22" s="8"/>
      <c r="AD22" s="8"/>
      <c r="AE22" s="8"/>
      <c r="AF22" s="8"/>
      <c r="AG22" s="8"/>
      <c r="AH22" s="8"/>
      <c r="AI22" s="8"/>
      <c r="AJ22" s="8"/>
      <c r="AK22" s="8"/>
      <c r="AL22" s="8"/>
      <c r="AM22" s="8"/>
    </row>
    <row r="23" spans="1:43" s="14" customFormat="1" ht="75" customHeight="1">
      <c r="A23" s="1"/>
      <c r="B23" s="1"/>
      <c r="C23" s="68" t="s">
        <v>30</v>
      </c>
      <c r="D23" s="69"/>
      <c r="E23" s="69"/>
      <c r="F23" s="69"/>
      <c r="G23" s="69"/>
      <c r="H23" s="69"/>
      <c r="I23" s="69"/>
      <c r="J23" s="69"/>
      <c r="K23" s="69"/>
      <c r="L23" s="69"/>
      <c r="M23" s="69"/>
      <c r="N23" s="69"/>
      <c r="O23" s="69"/>
      <c r="P23" s="69"/>
      <c r="Q23" s="69"/>
      <c r="R23" s="69"/>
      <c r="S23" s="69"/>
      <c r="T23" s="69"/>
      <c r="U23" s="69"/>
      <c r="V23" s="69"/>
      <c r="W23" s="69"/>
      <c r="X23" s="70"/>
      <c r="Y23" s="39"/>
      <c r="Z23" s="39"/>
      <c r="AA23" s="39"/>
      <c r="AB23" s="39"/>
      <c r="AC23" s="8"/>
      <c r="AD23" s="8"/>
      <c r="AE23" s="8"/>
      <c r="AF23" s="8"/>
      <c r="AG23" s="8"/>
      <c r="AH23" s="8"/>
      <c r="AI23" s="8"/>
      <c r="AJ23" s="8"/>
      <c r="AK23" s="8"/>
      <c r="AL23" s="8"/>
      <c r="AM23" s="8"/>
    </row>
    <row r="24" spans="1:43" s="14" customFormat="1" ht="36.75" customHeight="1">
      <c r="A24" s="1"/>
      <c r="B24" s="1"/>
      <c r="C24" s="68" t="s">
        <v>28</v>
      </c>
      <c r="D24" s="69"/>
      <c r="E24" s="69"/>
      <c r="F24" s="69"/>
      <c r="G24" s="69"/>
      <c r="H24" s="69"/>
      <c r="I24" s="69"/>
      <c r="J24" s="69"/>
      <c r="K24" s="69"/>
      <c r="L24" s="69"/>
      <c r="M24" s="69"/>
      <c r="N24" s="69"/>
      <c r="O24" s="69"/>
      <c r="P24" s="69"/>
      <c r="Q24" s="69"/>
      <c r="R24" s="69"/>
      <c r="S24" s="69"/>
      <c r="T24" s="69"/>
      <c r="U24" s="69"/>
      <c r="V24" s="69"/>
      <c r="W24" s="69"/>
      <c r="X24" s="70"/>
      <c r="Y24" s="39"/>
      <c r="Z24" s="40"/>
      <c r="AA24" s="39"/>
      <c r="AB24" s="39"/>
      <c r="AC24" s="8"/>
      <c r="AD24" s="8"/>
      <c r="AE24" s="37"/>
      <c r="AF24" s="8"/>
      <c r="AG24" s="8"/>
      <c r="AH24" s="8"/>
      <c r="AI24" s="8"/>
      <c r="AJ24" s="8"/>
      <c r="AK24" s="8"/>
      <c r="AL24" s="8"/>
      <c r="AM24" s="8"/>
    </row>
    <row r="25" spans="1:43" s="14" customFormat="1" ht="30" customHeight="1" thickBot="1">
      <c r="A25" s="1"/>
      <c r="B25" s="1"/>
      <c r="C25" s="68" t="s">
        <v>27</v>
      </c>
      <c r="D25" s="69"/>
      <c r="E25" s="69"/>
      <c r="F25" s="69"/>
      <c r="G25" s="69"/>
      <c r="H25" s="69"/>
      <c r="I25" s="69"/>
      <c r="J25" s="69"/>
      <c r="K25" s="69"/>
      <c r="L25" s="69"/>
      <c r="M25" s="69"/>
      <c r="N25" s="69"/>
      <c r="O25" s="69"/>
      <c r="P25" s="69"/>
      <c r="Q25" s="69"/>
      <c r="R25" s="69"/>
      <c r="S25" s="69"/>
      <c r="T25" s="69"/>
      <c r="U25" s="69"/>
      <c r="V25" s="69"/>
      <c r="W25" s="69"/>
      <c r="X25" s="70"/>
      <c r="Y25" s="38"/>
      <c r="Z25" s="40"/>
      <c r="AA25" s="39"/>
      <c r="AB25" s="39"/>
      <c r="AC25" s="8"/>
      <c r="AD25" s="8"/>
      <c r="AE25" s="8"/>
      <c r="AF25" s="8"/>
      <c r="AG25" s="8"/>
      <c r="AH25" s="8"/>
      <c r="AI25" s="8"/>
      <c r="AJ25" s="8"/>
      <c r="AK25" s="8"/>
      <c r="AL25" s="8"/>
      <c r="AM25" s="8"/>
    </row>
    <row r="26" spans="1:43" s="14" customFormat="1" ht="31.5" customHeight="1">
      <c r="A26" s="1"/>
      <c r="B26" s="1"/>
      <c r="C26" s="68" t="s">
        <v>14</v>
      </c>
      <c r="D26" s="69"/>
      <c r="E26" s="69"/>
      <c r="F26" s="69"/>
      <c r="G26" s="69"/>
      <c r="H26" s="69"/>
      <c r="I26" s="69"/>
      <c r="J26" s="69"/>
      <c r="K26" s="69"/>
      <c r="L26" s="69"/>
      <c r="M26" s="69"/>
      <c r="N26" s="69"/>
      <c r="O26" s="69"/>
      <c r="P26" s="69"/>
      <c r="Q26" s="69"/>
      <c r="R26" s="69"/>
      <c r="S26" s="69"/>
      <c r="T26" s="69"/>
      <c r="U26" s="69"/>
      <c r="V26" s="69"/>
      <c r="W26" s="69"/>
      <c r="X26" s="70"/>
      <c r="Y26" s="38"/>
      <c r="Z26" s="40"/>
      <c r="AA26" s="39"/>
      <c r="AB26" s="38"/>
      <c r="AC26" s="8"/>
      <c r="AD26" s="8"/>
      <c r="AE26" s="102" t="s">
        <v>39</v>
      </c>
      <c r="AF26" s="103"/>
      <c r="AG26" s="103"/>
      <c r="AH26" s="103"/>
      <c r="AI26" s="103"/>
      <c r="AJ26" s="103"/>
      <c r="AK26" s="103"/>
      <c r="AL26" s="103"/>
      <c r="AM26" s="103"/>
      <c r="AN26" s="103"/>
      <c r="AO26" s="103"/>
      <c r="AP26" s="103"/>
      <c r="AQ26" s="104"/>
    </row>
    <row r="27" spans="1:43" s="14" customFormat="1" ht="31.5" customHeight="1" thickBot="1">
      <c r="A27" s="1"/>
      <c r="B27" s="1"/>
      <c r="C27" s="68" t="s">
        <v>21</v>
      </c>
      <c r="D27" s="69"/>
      <c r="E27" s="69"/>
      <c r="F27" s="69"/>
      <c r="G27" s="69"/>
      <c r="H27" s="69"/>
      <c r="I27" s="69"/>
      <c r="J27" s="69"/>
      <c r="K27" s="69"/>
      <c r="L27" s="69"/>
      <c r="M27" s="69"/>
      <c r="N27" s="69"/>
      <c r="O27" s="69"/>
      <c r="P27" s="69"/>
      <c r="Q27" s="69"/>
      <c r="R27" s="69"/>
      <c r="S27" s="69"/>
      <c r="T27" s="69"/>
      <c r="U27" s="69"/>
      <c r="V27" s="69"/>
      <c r="W27" s="69"/>
      <c r="X27" s="70"/>
      <c r="Y27" s="38"/>
      <c r="Z27" s="40"/>
      <c r="AA27" s="38"/>
      <c r="AB27" s="38"/>
      <c r="AC27" s="8"/>
      <c r="AD27" s="8"/>
      <c r="AE27" s="105"/>
      <c r="AF27" s="106"/>
      <c r="AG27" s="106"/>
      <c r="AH27" s="106"/>
      <c r="AI27" s="106"/>
      <c r="AJ27" s="106"/>
      <c r="AK27" s="106"/>
      <c r="AL27" s="106"/>
      <c r="AM27" s="106"/>
      <c r="AN27" s="106"/>
      <c r="AO27" s="106"/>
      <c r="AP27" s="106"/>
      <c r="AQ27" s="107"/>
    </row>
    <row r="28" spans="1:43" s="14" customFormat="1" ht="49.5" customHeight="1" thickBot="1">
      <c r="A28" s="1"/>
      <c r="B28" s="1"/>
      <c r="C28" s="71" t="s">
        <v>40</v>
      </c>
      <c r="D28" s="71"/>
      <c r="E28" s="71"/>
      <c r="F28" s="71"/>
      <c r="G28" s="71"/>
      <c r="H28" s="71"/>
      <c r="I28" s="71"/>
      <c r="J28" s="71"/>
      <c r="K28" s="71"/>
      <c r="L28" s="71"/>
      <c r="M28" s="71"/>
      <c r="N28" s="71"/>
      <c r="O28" s="71"/>
      <c r="P28" s="71"/>
      <c r="Q28" s="71"/>
      <c r="R28" s="71"/>
      <c r="S28" s="71"/>
      <c r="T28" s="71"/>
      <c r="U28" s="71"/>
      <c r="V28" s="71"/>
      <c r="W28" s="71"/>
      <c r="X28" s="71"/>
      <c r="Y28" s="30" t="str">
        <f>IF(Y23=0,"-",IF((Y24-Y25)&lt;(Y26-Y27),1, (Y26-Y27)/(Y24-Y25)))</f>
        <v>-</v>
      </c>
      <c r="Z28" s="30" t="str">
        <f>IF(Z23=0,"-",IF((Z24-Z25)&lt;(Z26-Z27),1, (Z26-Z27)/(Z24-Z25)))</f>
        <v>-</v>
      </c>
      <c r="AA28" s="30" t="str">
        <f t="shared" ref="AA28:AB28" si="0">IF(AA23=0,"-",IF((AA24-AA25)&lt;(AA26-AA27),1, (AA26-AA27)/(AA24-AA25)))</f>
        <v>-</v>
      </c>
      <c r="AB28" s="30" t="str">
        <f t="shared" si="0"/>
        <v>-</v>
      </c>
      <c r="AE28" s="94" t="s">
        <v>25</v>
      </c>
      <c r="AF28" s="95"/>
      <c r="AG28" s="95"/>
      <c r="AH28" s="95"/>
      <c r="AI28" s="95"/>
      <c r="AJ28" s="95"/>
      <c r="AK28" s="95"/>
      <c r="AL28" s="95"/>
      <c r="AM28" s="95"/>
      <c r="AN28" s="95"/>
      <c r="AO28" s="95"/>
      <c r="AP28" s="95"/>
      <c r="AQ28" s="96"/>
    </row>
    <row r="29" spans="1:43" s="14" customFormat="1" ht="33.75" customHeight="1" thickBot="1">
      <c r="A29" s="1"/>
      <c r="B29" s="1"/>
      <c r="C29" s="87" t="s">
        <v>35</v>
      </c>
      <c r="D29" s="116"/>
      <c r="E29" s="116"/>
      <c r="F29" s="116"/>
      <c r="G29" s="116"/>
      <c r="H29" s="116"/>
      <c r="I29" s="116"/>
      <c r="J29" s="116"/>
      <c r="K29" s="116"/>
      <c r="L29" s="116"/>
      <c r="M29" s="116"/>
      <c r="N29" s="116"/>
      <c r="O29" s="116"/>
      <c r="P29" s="116"/>
      <c r="Q29" s="116"/>
      <c r="R29" s="116"/>
      <c r="S29" s="116"/>
      <c r="T29" s="116"/>
      <c r="U29" s="116"/>
      <c r="V29" s="116"/>
      <c r="W29" s="116"/>
      <c r="X29" s="117"/>
      <c r="Y29" s="45">
        <f>IFERROR(Y23*Y28,0)</f>
        <v>0</v>
      </c>
      <c r="Z29" s="45">
        <f>IFERROR(Z23*Z28,0)</f>
        <v>0</v>
      </c>
      <c r="AA29" s="45">
        <f>IFERROR(AA23*AA28,0)</f>
        <v>0</v>
      </c>
      <c r="AB29" s="46">
        <f>IFERROR(AB23*AB28,0)</f>
        <v>0</v>
      </c>
      <c r="AE29" s="91" t="s">
        <v>7</v>
      </c>
      <c r="AF29" s="92"/>
      <c r="AG29" s="92"/>
      <c r="AH29" s="92"/>
      <c r="AI29" s="92"/>
      <c r="AJ29" s="92"/>
      <c r="AK29" s="92"/>
      <c r="AL29" s="92"/>
      <c r="AM29" s="92"/>
      <c r="AN29" s="92"/>
      <c r="AO29" s="92"/>
      <c r="AP29" s="92"/>
      <c r="AQ29" s="93"/>
    </row>
    <row r="30" spans="1:43" s="14" customFormat="1" ht="5.25" customHeight="1">
      <c r="A30" s="1"/>
      <c r="B30" s="1"/>
      <c r="C30" s="18"/>
      <c r="D30" s="18"/>
      <c r="E30" s="18"/>
      <c r="F30" s="18"/>
      <c r="G30" s="18"/>
      <c r="H30" s="18"/>
      <c r="I30" s="18"/>
      <c r="J30" s="18"/>
      <c r="K30" s="18"/>
      <c r="L30" s="18"/>
      <c r="M30" s="18"/>
      <c r="N30" s="18"/>
      <c r="O30" s="18"/>
      <c r="P30" s="18"/>
      <c r="Q30" s="18"/>
      <c r="R30" s="18"/>
      <c r="S30" s="18"/>
      <c r="T30" s="18"/>
      <c r="U30" s="18"/>
      <c r="V30" s="18"/>
      <c r="W30" s="18"/>
      <c r="X30" s="7"/>
      <c r="Y30" s="7"/>
      <c r="Z30" s="8"/>
      <c r="AA30" s="8"/>
      <c r="AE30" s="8"/>
      <c r="AF30" s="8"/>
      <c r="AG30" s="8"/>
      <c r="AH30" s="8"/>
      <c r="AI30" s="8"/>
      <c r="AJ30" s="8"/>
      <c r="AK30" s="8"/>
      <c r="AL30" s="8"/>
      <c r="AM30" s="8"/>
      <c r="AN30" s="8"/>
      <c r="AO30" s="8"/>
      <c r="AP30" s="8"/>
      <c r="AQ30" s="8"/>
    </row>
    <row r="31" spans="1:43" s="14" customFormat="1" ht="6" customHeight="1">
      <c r="A31" s="1"/>
      <c r="B31" s="1"/>
      <c r="C31" s="18"/>
      <c r="D31" s="18"/>
      <c r="E31" s="18"/>
      <c r="F31" s="18"/>
      <c r="G31" s="18"/>
      <c r="H31" s="18"/>
      <c r="I31" s="18"/>
      <c r="J31" s="18"/>
      <c r="K31" s="18"/>
      <c r="L31" s="18"/>
      <c r="M31" s="18"/>
      <c r="N31" s="18"/>
      <c r="O31" s="18"/>
      <c r="P31" s="18"/>
      <c r="Q31" s="18"/>
      <c r="R31" s="18"/>
      <c r="S31" s="18"/>
      <c r="T31" s="18"/>
      <c r="U31" s="18"/>
      <c r="V31" s="18"/>
      <c r="W31" s="18"/>
      <c r="X31" s="7"/>
      <c r="Y31" s="7"/>
      <c r="Z31" s="8"/>
      <c r="AA31" s="8"/>
      <c r="AE31" s="8"/>
      <c r="AF31" s="8"/>
      <c r="AG31" s="8"/>
      <c r="AH31" s="8"/>
      <c r="AI31" s="8"/>
      <c r="AJ31" s="8"/>
      <c r="AK31" s="8"/>
      <c r="AL31" s="8"/>
      <c r="AM31" s="8"/>
      <c r="AN31" s="8"/>
      <c r="AO31" s="8"/>
      <c r="AP31" s="8"/>
      <c r="AQ31" s="8"/>
    </row>
    <row r="32" spans="1:43" s="14" customFormat="1" ht="4.5" customHeight="1">
      <c r="A32" s="1"/>
      <c r="B32" s="1"/>
      <c r="C32" s="18"/>
      <c r="D32" s="18"/>
      <c r="E32" s="18"/>
      <c r="F32" s="18"/>
      <c r="G32" s="18"/>
      <c r="H32" s="18"/>
      <c r="I32" s="18"/>
      <c r="J32" s="18"/>
      <c r="K32" s="18"/>
      <c r="L32" s="18"/>
      <c r="M32" s="18"/>
      <c r="N32" s="18"/>
      <c r="O32" s="18"/>
      <c r="P32" s="18"/>
      <c r="Q32" s="18"/>
      <c r="R32" s="18"/>
      <c r="S32" s="18"/>
      <c r="T32" s="18"/>
      <c r="U32" s="18"/>
      <c r="V32" s="18"/>
      <c r="W32" s="18"/>
      <c r="X32" s="7"/>
      <c r="Y32" s="7"/>
      <c r="Z32" s="8"/>
      <c r="AA32" s="8"/>
      <c r="AE32" s="8"/>
      <c r="AF32" s="8"/>
      <c r="AG32" s="8"/>
      <c r="AH32" s="8"/>
      <c r="AI32" s="8"/>
      <c r="AJ32" s="8"/>
      <c r="AK32" s="8"/>
      <c r="AL32" s="8"/>
      <c r="AM32" s="8"/>
      <c r="AN32" s="8"/>
      <c r="AO32" s="8"/>
      <c r="AP32" s="8"/>
      <c r="AQ32" s="8"/>
    </row>
    <row r="33" spans="1:43" s="14" customFormat="1" ht="21.75" customHeight="1">
      <c r="A33" s="1"/>
      <c r="B33" s="1"/>
      <c r="C33" s="83" t="s">
        <v>33</v>
      </c>
      <c r="D33" s="83"/>
      <c r="E33" s="83"/>
      <c r="F33" s="83"/>
      <c r="G33" s="83"/>
      <c r="H33" s="83"/>
      <c r="I33" s="83"/>
      <c r="J33" s="83"/>
      <c r="K33" s="83"/>
      <c r="L33" s="83"/>
      <c r="M33" s="83"/>
      <c r="N33" s="83"/>
      <c r="O33" s="83"/>
      <c r="P33" s="83"/>
      <c r="Q33" s="83"/>
      <c r="R33" s="83"/>
      <c r="S33" s="83"/>
      <c r="T33" s="83"/>
      <c r="U33" s="83"/>
      <c r="V33" s="83"/>
      <c r="W33" s="83"/>
      <c r="X33" s="83"/>
      <c r="Y33" s="83"/>
      <c r="Z33" s="83"/>
      <c r="AA33" s="83"/>
      <c r="AB33" s="83"/>
      <c r="AE33" s="8"/>
      <c r="AF33" s="8"/>
      <c r="AG33" s="8"/>
      <c r="AH33" s="8"/>
      <c r="AI33" s="8"/>
      <c r="AJ33" s="8"/>
      <c r="AK33" s="8"/>
      <c r="AL33" s="8"/>
      <c r="AM33" s="8"/>
      <c r="AN33" s="8"/>
      <c r="AO33" s="8"/>
      <c r="AP33" s="8"/>
      <c r="AQ33" s="8"/>
    </row>
    <row r="34" spans="1:43" s="14" customFormat="1" ht="21.75" customHeight="1">
      <c r="A34" s="1"/>
      <c r="B34" s="1"/>
      <c r="C34" s="83" t="s">
        <v>15</v>
      </c>
      <c r="D34" s="83"/>
      <c r="E34" s="83"/>
      <c r="F34" s="83"/>
      <c r="G34" s="83"/>
      <c r="H34" s="83"/>
      <c r="I34" s="83"/>
      <c r="J34" s="83"/>
      <c r="K34" s="83"/>
      <c r="L34" s="83"/>
      <c r="M34" s="83"/>
      <c r="N34" s="83"/>
      <c r="O34" s="83"/>
      <c r="P34" s="83"/>
      <c r="Q34" s="83"/>
      <c r="R34" s="83"/>
      <c r="S34" s="83"/>
      <c r="T34" s="83"/>
      <c r="U34" s="83"/>
      <c r="V34" s="83"/>
      <c r="W34" s="83"/>
      <c r="X34" s="83"/>
      <c r="Y34" s="26">
        <v>44228</v>
      </c>
      <c r="Z34" s="26">
        <v>44256</v>
      </c>
      <c r="AA34" s="26">
        <v>44287</v>
      </c>
      <c r="AB34" s="26">
        <v>44317</v>
      </c>
      <c r="AE34" s="8"/>
      <c r="AF34" s="8"/>
      <c r="AG34" s="8"/>
      <c r="AH34" s="8"/>
      <c r="AI34" s="8"/>
      <c r="AJ34" s="8"/>
      <c r="AK34" s="8"/>
      <c r="AL34" s="8"/>
      <c r="AM34" s="8"/>
      <c r="AN34" s="8"/>
      <c r="AO34" s="8"/>
      <c r="AP34" s="8"/>
      <c r="AQ34" s="8"/>
    </row>
    <row r="35" spans="1:43" ht="42.75" customHeight="1">
      <c r="C35" s="100" t="s">
        <v>22</v>
      </c>
      <c r="D35" s="100"/>
      <c r="E35" s="100"/>
      <c r="F35" s="100"/>
      <c r="G35" s="100"/>
      <c r="H35" s="100"/>
      <c r="I35" s="100"/>
      <c r="J35" s="100"/>
      <c r="K35" s="100"/>
      <c r="L35" s="100"/>
      <c r="M35" s="100"/>
      <c r="N35" s="100"/>
      <c r="O35" s="100"/>
      <c r="P35" s="100"/>
      <c r="Q35" s="100"/>
      <c r="R35" s="100"/>
      <c r="S35" s="100"/>
      <c r="T35" s="100"/>
      <c r="U35" s="100"/>
      <c r="V35" s="100"/>
      <c r="W35" s="100"/>
      <c r="X35" s="100"/>
      <c r="Y35" s="39"/>
      <c r="Z35" s="39"/>
      <c r="AA35" s="39"/>
      <c r="AB35" s="39"/>
      <c r="AE35" s="7"/>
      <c r="AF35" s="7"/>
      <c r="AG35" s="7"/>
      <c r="AH35" s="7"/>
      <c r="AI35" s="7"/>
      <c r="AJ35" s="7"/>
      <c r="AK35" s="7"/>
      <c r="AL35" s="7"/>
      <c r="AM35" s="7"/>
      <c r="AN35" s="7"/>
      <c r="AO35" s="7"/>
      <c r="AP35" s="7"/>
      <c r="AQ35" s="7"/>
    </row>
    <row r="36" spans="1:43" s="14" customFormat="1" ht="27" customHeight="1" thickBot="1">
      <c r="A36" s="1"/>
      <c r="B36" s="1"/>
      <c r="C36" s="101" t="s">
        <v>23</v>
      </c>
      <c r="D36" s="101"/>
      <c r="E36" s="101"/>
      <c r="F36" s="101"/>
      <c r="G36" s="101"/>
      <c r="H36" s="101"/>
      <c r="I36" s="101"/>
      <c r="J36" s="101"/>
      <c r="K36" s="101"/>
      <c r="L36" s="101"/>
      <c r="M36" s="101"/>
      <c r="N36" s="101"/>
      <c r="O36" s="101"/>
      <c r="P36" s="101"/>
      <c r="Q36" s="101"/>
      <c r="R36" s="101"/>
      <c r="S36" s="101"/>
      <c r="T36" s="101"/>
      <c r="U36" s="101"/>
      <c r="V36" s="101"/>
      <c r="W36" s="101"/>
      <c r="X36" s="101"/>
      <c r="Y36" s="47"/>
      <c r="Z36" s="47"/>
      <c r="AA36" s="47"/>
      <c r="AB36" s="47"/>
      <c r="AE36" s="7"/>
      <c r="AF36" s="7"/>
      <c r="AG36" s="7"/>
      <c r="AH36" s="7"/>
      <c r="AI36" s="7"/>
      <c r="AJ36" s="7"/>
      <c r="AK36" s="7"/>
      <c r="AL36" s="7"/>
      <c r="AM36" s="7"/>
      <c r="AN36" s="7"/>
      <c r="AO36" s="7"/>
      <c r="AP36" s="7"/>
      <c r="AQ36" s="7"/>
    </row>
    <row r="37" spans="1:43" s="14" customFormat="1" ht="29.25" customHeight="1" thickBot="1">
      <c r="A37" s="1"/>
      <c r="B37" s="1"/>
      <c r="C37" s="87" t="s">
        <v>16</v>
      </c>
      <c r="D37" s="88"/>
      <c r="E37" s="88"/>
      <c r="F37" s="88"/>
      <c r="G37" s="88"/>
      <c r="H37" s="88"/>
      <c r="I37" s="88"/>
      <c r="J37" s="88"/>
      <c r="K37" s="88"/>
      <c r="L37" s="88"/>
      <c r="M37" s="88"/>
      <c r="N37" s="88"/>
      <c r="O37" s="88"/>
      <c r="P37" s="88"/>
      <c r="Q37" s="88"/>
      <c r="R37" s="88"/>
      <c r="S37" s="88"/>
      <c r="T37" s="88"/>
      <c r="U37" s="88"/>
      <c r="V37" s="88"/>
      <c r="W37" s="88"/>
      <c r="X37" s="89"/>
      <c r="Y37" s="43">
        <f>MAX(0,0.061*(Y36-(Y35*1.08)))</f>
        <v>0</v>
      </c>
      <c r="Z37" s="43">
        <f>MAX(0,0.061*(Z36-(Z35*1.08)))</f>
        <v>0</v>
      </c>
      <c r="AA37" s="43">
        <f>MAX(0,0.061*(AA36-(AA35*1.08)))</f>
        <v>0</v>
      </c>
      <c r="AB37" s="44">
        <f>MAX(0,0.061*(AB36-(AB35*1.08)))</f>
        <v>0</v>
      </c>
      <c r="AE37" s="97" t="s">
        <v>11</v>
      </c>
      <c r="AF37" s="98"/>
      <c r="AG37" s="98"/>
      <c r="AH37" s="98"/>
      <c r="AI37" s="98"/>
      <c r="AJ37" s="98"/>
      <c r="AK37" s="98"/>
      <c r="AL37" s="98"/>
      <c r="AM37" s="98"/>
      <c r="AN37" s="98"/>
      <c r="AO37" s="98"/>
      <c r="AP37" s="98"/>
      <c r="AQ37" s="99"/>
    </row>
    <row r="38" spans="1:43" s="14" customFormat="1" ht="4.5" customHeight="1">
      <c r="A38" s="1"/>
      <c r="B38" s="1"/>
      <c r="C38" s="9"/>
      <c r="D38" s="17"/>
      <c r="E38" s="17"/>
      <c r="F38" s="17"/>
      <c r="G38" s="3"/>
      <c r="H38" s="10"/>
      <c r="I38" s="11"/>
      <c r="J38" s="11"/>
      <c r="K38" s="11"/>
      <c r="L38" s="11"/>
      <c r="M38" s="11"/>
      <c r="N38" s="11"/>
      <c r="O38" s="11"/>
      <c r="P38" s="7"/>
      <c r="Q38" s="7"/>
      <c r="R38" s="7"/>
      <c r="S38" s="7"/>
      <c r="T38" s="7"/>
      <c r="U38" s="7"/>
      <c r="V38" s="7"/>
      <c r="W38" s="7"/>
      <c r="X38" s="7"/>
      <c r="Y38" s="7"/>
      <c r="Z38" s="11"/>
      <c r="AA38" s="7"/>
      <c r="AB38" s="7"/>
      <c r="AC38" s="7"/>
      <c r="AD38" s="7"/>
      <c r="AE38" s="7"/>
      <c r="AF38" s="7"/>
      <c r="AG38" s="7"/>
      <c r="AH38" s="7"/>
      <c r="AI38" s="7"/>
      <c r="AJ38" s="7"/>
      <c r="AK38" s="7"/>
      <c r="AL38" s="7"/>
      <c r="AM38" s="7"/>
    </row>
    <row r="39" spans="1:43" s="14" customFormat="1" ht="5.25" customHeight="1">
      <c r="A39" s="1"/>
      <c r="B39" s="1"/>
      <c r="C39" s="9"/>
      <c r="D39" s="20"/>
      <c r="E39" s="20"/>
      <c r="F39" s="20"/>
      <c r="G39" s="3"/>
      <c r="H39" s="10"/>
      <c r="I39" s="11"/>
      <c r="J39" s="11"/>
      <c r="K39" s="11"/>
      <c r="L39" s="11"/>
      <c r="M39" s="11"/>
      <c r="N39" s="11"/>
      <c r="O39" s="11"/>
      <c r="P39" s="7"/>
      <c r="Q39" s="7"/>
      <c r="R39" s="7"/>
      <c r="S39" s="7"/>
      <c r="T39" s="7"/>
      <c r="U39" s="7"/>
      <c r="V39" s="7"/>
      <c r="W39" s="7"/>
      <c r="X39" s="7"/>
      <c r="Y39" s="7"/>
      <c r="Z39" s="11"/>
      <c r="AA39" s="7"/>
      <c r="AB39" s="7"/>
      <c r="AC39" s="7"/>
      <c r="AD39" s="7"/>
      <c r="AE39" s="7"/>
      <c r="AF39" s="7"/>
      <c r="AG39" s="7"/>
      <c r="AH39" s="7"/>
      <c r="AI39" s="7"/>
      <c r="AJ39" s="7"/>
      <c r="AK39" s="7"/>
      <c r="AL39" s="7"/>
      <c r="AM39" s="7"/>
    </row>
    <row r="40" spans="1:43" ht="5.25" customHeight="1">
      <c r="C40" s="12"/>
      <c r="H40" s="10"/>
      <c r="I40" s="11"/>
      <c r="J40" s="11"/>
      <c r="K40" s="11"/>
      <c r="L40" s="11"/>
      <c r="M40" s="11"/>
      <c r="N40" s="11"/>
      <c r="O40" s="11"/>
      <c r="Z40" s="11"/>
      <c r="AA40" s="7"/>
      <c r="AB40" s="7"/>
      <c r="AC40" s="7"/>
      <c r="AD40" s="7"/>
      <c r="AE40" s="7"/>
      <c r="AF40" s="7"/>
      <c r="AG40" s="7"/>
      <c r="AH40" s="7"/>
      <c r="AI40" s="7"/>
      <c r="AJ40" s="7"/>
      <c r="AK40" s="7"/>
      <c r="AL40" s="7"/>
      <c r="AM40" s="7"/>
    </row>
    <row r="41" spans="1:43" ht="27.75" customHeight="1">
      <c r="C41" s="86" t="s">
        <v>18</v>
      </c>
      <c r="D41" s="86"/>
      <c r="E41" s="86"/>
      <c r="F41" s="86"/>
      <c r="G41" s="86"/>
      <c r="H41" s="86"/>
      <c r="I41" s="86"/>
      <c r="J41" s="86"/>
      <c r="K41" s="86"/>
      <c r="L41" s="86"/>
      <c r="M41" s="86"/>
      <c r="N41" s="86"/>
      <c r="O41" s="86"/>
      <c r="P41" s="86"/>
      <c r="Q41" s="86"/>
      <c r="R41" s="86"/>
      <c r="S41" s="86"/>
      <c r="T41" s="86"/>
      <c r="U41" s="86"/>
      <c r="V41" s="86"/>
      <c r="W41" s="86"/>
      <c r="X41" s="86"/>
      <c r="Y41" s="86"/>
      <c r="Z41" s="86"/>
      <c r="AA41" s="86"/>
      <c r="AB41" s="86"/>
    </row>
    <row r="42" spans="1:43" s="14" customFormat="1" ht="15.75" customHeight="1">
      <c r="A42" s="1"/>
      <c r="B42" s="1"/>
      <c r="C42" s="83" t="s">
        <v>17</v>
      </c>
      <c r="D42" s="83"/>
      <c r="E42" s="83"/>
      <c r="F42" s="83"/>
      <c r="G42" s="83"/>
      <c r="H42" s="83"/>
      <c r="I42" s="83"/>
      <c r="J42" s="83"/>
      <c r="K42" s="83"/>
      <c r="L42" s="83"/>
      <c r="M42" s="83"/>
      <c r="N42" s="83"/>
      <c r="O42" s="83"/>
      <c r="P42" s="83"/>
      <c r="Q42" s="83"/>
      <c r="R42" s="83"/>
      <c r="S42" s="83"/>
      <c r="T42" s="83"/>
      <c r="U42" s="83"/>
      <c r="V42" s="83"/>
      <c r="W42" s="83"/>
      <c r="X42" s="83"/>
      <c r="Y42" s="26">
        <v>44228</v>
      </c>
      <c r="Z42" s="26">
        <v>44256</v>
      </c>
      <c r="AA42" s="26">
        <v>44287</v>
      </c>
      <c r="AB42" s="26">
        <v>44317</v>
      </c>
      <c r="AC42" s="8"/>
      <c r="AD42" s="8"/>
      <c r="AE42" s="8"/>
      <c r="AF42" s="8"/>
      <c r="AG42" s="8"/>
      <c r="AH42" s="8"/>
      <c r="AI42" s="8"/>
      <c r="AJ42" s="8"/>
      <c r="AK42" s="8"/>
      <c r="AL42" s="8"/>
      <c r="AM42" s="8"/>
    </row>
    <row r="43" spans="1:43" s="14" customFormat="1" ht="98.25" customHeight="1">
      <c r="A43" s="1"/>
      <c r="B43" s="1"/>
      <c r="C43" s="80" t="s">
        <v>2</v>
      </c>
      <c r="D43" s="81"/>
      <c r="E43" s="82" t="s">
        <v>48</v>
      </c>
      <c r="F43" s="83"/>
      <c r="G43" s="83"/>
      <c r="H43" s="83"/>
      <c r="I43" s="83"/>
      <c r="J43" s="83"/>
      <c r="K43" s="83"/>
      <c r="L43" s="83"/>
      <c r="M43" s="83"/>
      <c r="N43" s="83"/>
      <c r="O43" s="83"/>
      <c r="P43" s="83"/>
      <c r="Q43" s="83"/>
      <c r="R43" s="83"/>
      <c r="S43" s="83"/>
      <c r="T43" s="83"/>
      <c r="U43" s="83"/>
      <c r="V43" s="83"/>
      <c r="W43" s="83"/>
      <c r="X43" s="83"/>
      <c r="Y43" s="52"/>
      <c r="Z43" s="52"/>
      <c r="AA43" s="52"/>
      <c r="AB43" s="52"/>
      <c r="AC43" s="8"/>
      <c r="AD43" s="8"/>
      <c r="AE43" s="8"/>
      <c r="AF43" s="8"/>
      <c r="AG43" s="8"/>
      <c r="AH43" s="8"/>
      <c r="AI43" s="8"/>
      <c r="AJ43" s="8"/>
      <c r="AK43" s="8"/>
      <c r="AL43" s="8"/>
      <c r="AM43" s="8"/>
    </row>
    <row r="44" spans="1:43" ht="39.75" customHeight="1">
      <c r="C44" s="120" t="s">
        <v>12</v>
      </c>
      <c r="D44" s="121"/>
      <c r="E44" s="83" t="s">
        <v>45</v>
      </c>
      <c r="F44" s="83"/>
      <c r="G44" s="83"/>
      <c r="H44" s="83"/>
      <c r="I44" s="83"/>
      <c r="J44" s="83"/>
      <c r="K44" s="83"/>
      <c r="L44" s="83"/>
      <c r="M44" s="83"/>
      <c r="N44" s="83"/>
      <c r="O44" s="83"/>
      <c r="P44" s="83"/>
      <c r="Q44" s="83"/>
      <c r="R44" s="83"/>
      <c r="S44" s="83"/>
      <c r="T44" s="83"/>
      <c r="U44" s="83"/>
      <c r="V44" s="83"/>
      <c r="W44" s="83"/>
      <c r="X44" s="83"/>
      <c r="Y44" s="41">
        <f>Y29</f>
        <v>0</v>
      </c>
      <c r="Z44" s="41">
        <f>Z29</f>
        <v>0</v>
      </c>
      <c r="AA44" s="41">
        <f>AA29</f>
        <v>0</v>
      </c>
      <c r="AB44" s="41">
        <f>AB29</f>
        <v>0</v>
      </c>
    </row>
    <row r="45" spans="1:43" s="14" customFormat="1" ht="28.5" customHeight="1">
      <c r="A45" s="1"/>
      <c r="B45" s="1"/>
      <c r="C45" s="122"/>
      <c r="D45" s="123"/>
      <c r="E45" s="90" t="s">
        <v>46</v>
      </c>
      <c r="F45" s="90"/>
      <c r="G45" s="90"/>
      <c r="H45" s="90"/>
      <c r="I45" s="90"/>
      <c r="J45" s="90"/>
      <c r="K45" s="90"/>
      <c r="L45" s="90"/>
      <c r="M45" s="90"/>
      <c r="N45" s="90"/>
      <c r="O45" s="90"/>
      <c r="P45" s="90"/>
      <c r="Q45" s="90"/>
      <c r="R45" s="90"/>
      <c r="S45" s="90"/>
      <c r="T45" s="90"/>
      <c r="U45" s="90"/>
      <c r="V45" s="90"/>
      <c r="W45" s="90"/>
      <c r="X45" s="90"/>
      <c r="Y45" s="41">
        <f>Y37</f>
        <v>0</v>
      </c>
      <c r="Z45" s="41">
        <f>Z37</f>
        <v>0</v>
      </c>
      <c r="AA45" s="41">
        <f>AA37</f>
        <v>0</v>
      </c>
      <c r="AB45" s="41">
        <f>AB37</f>
        <v>0</v>
      </c>
      <c r="AC45" s="8"/>
      <c r="AD45" s="8"/>
      <c r="AE45" s="8"/>
      <c r="AF45" s="8"/>
      <c r="AG45" s="8"/>
      <c r="AH45" s="8"/>
      <c r="AI45" s="8"/>
      <c r="AJ45" s="8"/>
      <c r="AK45" s="8"/>
      <c r="AL45" s="8"/>
      <c r="AM45" s="8"/>
    </row>
    <row r="46" spans="1:43" s="14" customFormat="1" ht="58.5" customHeight="1" thickBot="1">
      <c r="A46" s="1"/>
      <c r="B46" s="1"/>
      <c r="C46" s="122"/>
      <c r="D46" s="123"/>
      <c r="E46" s="84" t="s">
        <v>42</v>
      </c>
      <c r="F46" s="84"/>
      <c r="G46" s="84"/>
      <c r="H46" s="84"/>
      <c r="I46" s="84"/>
      <c r="J46" s="84"/>
      <c r="K46" s="84"/>
      <c r="L46" s="84"/>
      <c r="M46" s="84"/>
      <c r="N46" s="84"/>
      <c r="O46" s="84"/>
      <c r="P46" s="84"/>
      <c r="Q46" s="84"/>
      <c r="R46" s="84"/>
      <c r="S46" s="84"/>
      <c r="T46" s="84"/>
      <c r="U46" s="84"/>
      <c r="V46" s="84"/>
      <c r="W46" s="84"/>
      <c r="X46" s="84"/>
      <c r="Y46" s="42">
        <v>0</v>
      </c>
      <c r="Z46" s="42">
        <v>0</v>
      </c>
      <c r="AA46" s="42">
        <v>0</v>
      </c>
      <c r="AB46" s="42">
        <v>0</v>
      </c>
      <c r="AC46" s="8"/>
      <c r="AD46" s="8"/>
      <c r="AE46" s="8"/>
      <c r="AF46" s="8"/>
      <c r="AG46" s="8"/>
      <c r="AH46" s="8"/>
      <c r="AI46" s="8"/>
      <c r="AJ46" s="8"/>
      <c r="AK46" s="8"/>
      <c r="AL46" s="8"/>
      <c r="AM46" s="8"/>
    </row>
    <row r="47" spans="1:43" ht="21.6" customHeight="1" thickBot="1">
      <c r="C47" s="57" t="s">
        <v>13</v>
      </c>
      <c r="D47" s="58"/>
      <c r="E47" s="58"/>
      <c r="F47" s="58"/>
      <c r="G47" s="58"/>
      <c r="H47" s="58"/>
      <c r="I47" s="58"/>
      <c r="J47" s="58"/>
      <c r="K47" s="58"/>
      <c r="L47" s="58"/>
      <c r="M47" s="58"/>
      <c r="N47" s="58"/>
      <c r="O47" s="58"/>
      <c r="P47" s="58"/>
      <c r="Q47" s="58"/>
      <c r="R47" s="58"/>
      <c r="S47" s="58"/>
      <c r="T47" s="58"/>
      <c r="U47" s="58"/>
      <c r="V47" s="58"/>
      <c r="W47" s="58"/>
      <c r="X47" s="58"/>
      <c r="Y47" s="43">
        <f>MAX(0,Y43-(Y44+Y45+Y46))</f>
        <v>0</v>
      </c>
      <c r="Z47" s="43">
        <f>MAX(0,Z43-(Z44+Z45+Z46))</f>
        <v>0</v>
      </c>
      <c r="AA47" s="43">
        <f>MAX(0,AA43-(AA44+AA45+AA46))</f>
        <v>0</v>
      </c>
      <c r="AB47" s="44">
        <f>MAX(0,AB43-(AB44+AB45+AB46))</f>
        <v>0</v>
      </c>
      <c r="AC47" s="27"/>
      <c r="AD47" s="27"/>
      <c r="AE47" s="54" t="s">
        <v>47</v>
      </c>
      <c r="AF47" s="55"/>
      <c r="AG47" s="55"/>
      <c r="AH47" s="55"/>
      <c r="AI47" s="55"/>
      <c r="AJ47" s="55"/>
      <c r="AK47" s="55"/>
      <c r="AL47" s="55"/>
      <c r="AM47" s="55"/>
      <c r="AN47" s="55"/>
      <c r="AO47" s="55"/>
      <c r="AP47" s="55"/>
      <c r="AQ47" s="56"/>
    </row>
    <row r="48" spans="1:43" s="14" customFormat="1" ht="21.6" customHeight="1">
      <c r="A48" s="1"/>
      <c r="B48" s="1"/>
      <c r="C48" s="15"/>
      <c r="D48" s="15"/>
      <c r="E48" s="15"/>
      <c r="F48" s="15"/>
      <c r="G48" s="15"/>
      <c r="H48" s="15"/>
      <c r="I48" s="15"/>
      <c r="J48" s="15"/>
      <c r="K48" s="15"/>
      <c r="L48" s="15"/>
      <c r="M48" s="15"/>
      <c r="N48" s="15"/>
      <c r="O48" s="15"/>
      <c r="P48" s="15"/>
      <c r="Q48" s="15"/>
      <c r="R48" s="15"/>
      <c r="S48" s="15"/>
      <c r="T48" s="15"/>
      <c r="U48" s="15"/>
      <c r="V48" s="15"/>
      <c r="W48" s="15"/>
      <c r="X48" s="15"/>
      <c r="Y48" s="16"/>
      <c r="Z48" s="16"/>
      <c r="AA48" s="8"/>
      <c r="AB48" s="8"/>
      <c r="AC48" s="8"/>
      <c r="AD48" s="8"/>
      <c r="AE48" s="8"/>
      <c r="AF48" s="8"/>
      <c r="AG48" s="8"/>
      <c r="AH48" s="8"/>
      <c r="AI48" s="8"/>
      <c r="AJ48" s="8"/>
      <c r="AK48" s="8"/>
      <c r="AL48" s="8"/>
      <c r="AM48" s="8"/>
    </row>
    <row r="49" spans="1:46" s="14" customFormat="1" ht="38.25" customHeight="1">
      <c r="A49" s="1"/>
      <c r="B49" s="1"/>
      <c r="C49" s="73" t="s">
        <v>38</v>
      </c>
      <c r="D49" s="73"/>
      <c r="E49" s="73"/>
      <c r="F49" s="73"/>
      <c r="G49" s="73"/>
      <c r="H49" s="73"/>
      <c r="I49" s="73"/>
      <c r="J49" s="73"/>
      <c r="K49" s="73"/>
      <c r="L49" s="73"/>
      <c r="M49" s="73"/>
      <c r="N49" s="73"/>
      <c r="O49" s="73"/>
      <c r="P49" s="73"/>
      <c r="Q49" s="73"/>
      <c r="R49" s="73"/>
      <c r="S49" s="73"/>
      <c r="T49" s="73"/>
      <c r="U49" s="73"/>
      <c r="V49" s="73"/>
      <c r="W49" s="73"/>
      <c r="X49" s="73"/>
      <c r="Y49" s="73"/>
      <c r="Z49" s="73"/>
      <c r="AA49" s="73"/>
      <c r="AB49" s="73"/>
      <c r="AC49" s="8"/>
      <c r="AD49" s="8"/>
      <c r="AE49" s="8"/>
      <c r="AF49" s="8"/>
      <c r="AG49" s="8"/>
      <c r="AH49" s="8"/>
      <c r="AI49" s="8"/>
      <c r="AJ49" s="8"/>
      <c r="AK49" s="8"/>
      <c r="AL49" s="8"/>
      <c r="AM49" s="8"/>
    </row>
    <row r="50" spans="1:46" s="14" customFormat="1" ht="21.6" customHeight="1">
      <c r="A50" s="1"/>
      <c r="B50" s="1"/>
      <c r="C50" s="74" t="s">
        <v>15</v>
      </c>
      <c r="D50" s="75"/>
      <c r="E50" s="75"/>
      <c r="F50" s="75"/>
      <c r="G50" s="75"/>
      <c r="H50" s="75"/>
      <c r="I50" s="75"/>
      <c r="J50" s="75"/>
      <c r="K50" s="75"/>
      <c r="L50" s="75"/>
      <c r="M50" s="75"/>
      <c r="N50" s="75"/>
      <c r="O50" s="75"/>
      <c r="P50" s="75"/>
      <c r="Q50" s="75"/>
      <c r="R50" s="75"/>
      <c r="S50" s="75"/>
      <c r="T50" s="75"/>
      <c r="U50" s="75"/>
      <c r="V50" s="75"/>
      <c r="W50" s="75"/>
      <c r="X50" s="75"/>
      <c r="Y50" s="35" t="s">
        <v>29</v>
      </c>
      <c r="Z50" s="26">
        <v>44256</v>
      </c>
      <c r="AA50" s="26">
        <v>44287</v>
      </c>
      <c r="AB50" s="26">
        <v>44317</v>
      </c>
      <c r="AC50" s="8"/>
      <c r="AD50" s="8"/>
      <c r="AE50" s="8"/>
      <c r="AF50" s="8"/>
      <c r="AG50" s="8"/>
      <c r="AH50" s="8"/>
      <c r="AI50" s="8"/>
      <c r="AJ50" s="8"/>
      <c r="AK50" s="8"/>
      <c r="AL50" s="8"/>
      <c r="AM50" s="8"/>
    </row>
    <row r="51" spans="1:46" s="14" customFormat="1" ht="47.25" customHeight="1">
      <c r="A51" s="1"/>
      <c r="B51" s="1"/>
      <c r="C51" s="68" t="s">
        <v>31</v>
      </c>
      <c r="D51" s="69"/>
      <c r="E51" s="69"/>
      <c r="F51" s="69"/>
      <c r="G51" s="69"/>
      <c r="H51" s="69"/>
      <c r="I51" s="69"/>
      <c r="J51" s="69"/>
      <c r="K51" s="69"/>
      <c r="L51" s="69"/>
      <c r="M51" s="69"/>
      <c r="N51" s="69"/>
      <c r="O51" s="69"/>
      <c r="P51" s="69"/>
      <c r="Q51" s="69"/>
      <c r="R51" s="69"/>
      <c r="S51" s="69"/>
      <c r="T51" s="69"/>
      <c r="U51" s="69"/>
      <c r="V51" s="69"/>
      <c r="W51" s="69"/>
      <c r="X51" s="70"/>
      <c r="Y51" s="76"/>
      <c r="Z51" s="76"/>
      <c r="AA51" s="76"/>
      <c r="AB51" s="77"/>
      <c r="AC51" s="8"/>
      <c r="AD51" s="8"/>
      <c r="AE51" s="8"/>
      <c r="AF51" s="8"/>
      <c r="AG51" s="8"/>
      <c r="AH51" s="8"/>
      <c r="AI51" s="8"/>
      <c r="AJ51" s="8"/>
      <c r="AK51" s="8"/>
      <c r="AL51" s="8"/>
      <c r="AM51" s="8"/>
    </row>
    <row r="52" spans="1:46" ht="42" customHeight="1">
      <c r="C52" s="68" t="s">
        <v>24</v>
      </c>
      <c r="D52" s="69"/>
      <c r="E52" s="69"/>
      <c r="F52" s="69"/>
      <c r="G52" s="69"/>
      <c r="H52" s="69"/>
      <c r="I52" s="69"/>
      <c r="J52" s="69"/>
      <c r="K52" s="69"/>
      <c r="L52" s="69"/>
      <c r="M52" s="69"/>
      <c r="N52" s="69"/>
      <c r="O52" s="69"/>
      <c r="P52" s="69"/>
      <c r="Q52" s="69"/>
      <c r="R52" s="69"/>
      <c r="S52" s="69"/>
      <c r="T52" s="69"/>
      <c r="U52" s="69"/>
      <c r="V52" s="69"/>
      <c r="W52" s="69"/>
      <c r="X52" s="70"/>
      <c r="Y52" s="31" t="str">
        <f>IFERROR(IF((Y36/Y24)&gt;0.2,"OUI","NON"),"-")</f>
        <v>-</v>
      </c>
      <c r="Z52" s="31" t="str">
        <f>IFERROR(IF((Z36/Z24)&gt;0.2,"OUI","NON"),"-")</f>
        <v>-</v>
      </c>
      <c r="AA52" s="31" t="str">
        <f>IFERROR(IF((AA36/AA24)&gt;0.2,"OUI","NON"),"-")</f>
        <v>-</v>
      </c>
      <c r="AB52" s="31" t="str">
        <f>IFERROR(IF((AB36/AB24)&gt;0.2,"OUI","NON"),"-")</f>
        <v>-</v>
      </c>
    </row>
    <row r="53" spans="1:46" s="14" customFormat="1" ht="28.5" customHeight="1">
      <c r="A53" s="1"/>
      <c r="B53" s="1"/>
      <c r="C53" s="71" t="s">
        <v>19</v>
      </c>
      <c r="D53" s="71"/>
      <c r="E53" s="71"/>
      <c r="F53" s="71"/>
      <c r="G53" s="71"/>
      <c r="H53" s="71"/>
      <c r="I53" s="71"/>
      <c r="J53" s="71"/>
      <c r="K53" s="71"/>
      <c r="L53" s="71"/>
      <c r="M53" s="71"/>
      <c r="N53" s="71"/>
      <c r="O53" s="71"/>
      <c r="P53" s="71"/>
      <c r="Q53" s="71"/>
      <c r="R53" s="71"/>
      <c r="S53" s="71"/>
      <c r="T53" s="71"/>
      <c r="U53" s="71"/>
      <c r="V53" s="71"/>
      <c r="W53" s="71"/>
      <c r="X53" s="71"/>
      <c r="Y53" s="51" t="str">
        <f>IF(Y47&gt;4000000,"OUI","NON")</f>
        <v>NON</v>
      </c>
      <c r="Z53" s="51" t="str">
        <f>IF(Z47&gt;4000000,"OUI","NON")</f>
        <v>NON</v>
      </c>
      <c r="AA53" s="51" t="str">
        <f>IF(AA47&gt;4000000,"OUI","NON")</f>
        <v>NON</v>
      </c>
      <c r="AB53" s="51" t="str">
        <f>IF(AB47&gt;4000000,"OUI","NON")</f>
        <v>NON</v>
      </c>
      <c r="AC53" s="8"/>
      <c r="AD53" s="8"/>
      <c r="AE53" s="8"/>
      <c r="AF53" s="8"/>
      <c r="AG53" s="8"/>
      <c r="AH53" s="8"/>
      <c r="AI53" s="8"/>
      <c r="AJ53" s="8"/>
      <c r="AK53" s="8"/>
      <c r="AL53" s="8"/>
      <c r="AM53" s="8"/>
    </row>
    <row r="54" spans="1:46" s="14" customFormat="1" ht="30.75" customHeight="1">
      <c r="A54" s="1"/>
      <c r="B54" s="1"/>
      <c r="C54" s="72" t="s">
        <v>50</v>
      </c>
      <c r="D54" s="72"/>
      <c r="E54" s="72"/>
      <c r="F54" s="72"/>
      <c r="G54" s="72"/>
      <c r="H54" s="72"/>
      <c r="I54" s="72"/>
      <c r="J54" s="72"/>
      <c r="K54" s="72"/>
      <c r="L54" s="72"/>
      <c r="M54" s="72"/>
      <c r="N54" s="72"/>
      <c r="O54" s="72"/>
      <c r="P54" s="72"/>
      <c r="Q54" s="72"/>
      <c r="R54" s="72"/>
      <c r="S54" s="72"/>
      <c r="T54" s="72"/>
      <c r="U54" s="72"/>
      <c r="V54" s="72"/>
      <c r="W54" s="72"/>
      <c r="X54" s="72"/>
      <c r="Y54" s="31" t="str">
        <f>IFERROR(IF(AND(Y47&gt;0,(OR(Y51="OUI",Y52="OUI",Y53="OUI"))),"OUI","NON"),"")</f>
        <v>NON</v>
      </c>
      <c r="Z54" s="31" t="str">
        <f>IF(AND(Z47&gt;0,(OR(Y51="OUI",Z52="OUI",Z53="OUI"))),"OUI","NON")</f>
        <v>NON</v>
      </c>
      <c r="AA54" s="31" t="str">
        <f>IF(AND(AA47&gt;0,(OR(Y51="OUI",AA52="OUI",AA53="OUI"))),"OUI","NON")</f>
        <v>NON</v>
      </c>
      <c r="AB54" s="31" t="str">
        <f>IF(AND(AB47&gt;0,(OR(Y51="OUI",AB52="OUI",AB53="OUI"))),"OUI","NON")</f>
        <v>NON</v>
      </c>
      <c r="AC54" s="8"/>
      <c r="AD54" s="8"/>
      <c r="AE54" s="8"/>
      <c r="AF54" s="8"/>
      <c r="AG54" s="8"/>
      <c r="AH54" s="8"/>
      <c r="AI54" s="8"/>
      <c r="AJ54" s="8"/>
      <c r="AK54" s="8"/>
      <c r="AL54" s="8"/>
      <c r="AM54" s="8"/>
      <c r="AN54" s="8"/>
      <c r="AO54" s="8"/>
      <c r="AP54" s="8"/>
      <c r="AQ54" s="8"/>
    </row>
    <row r="55" spans="1:46" s="14" customFormat="1" ht="48" customHeight="1" thickBot="1">
      <c r="A55" s="1"/>
      <c r="B55" s="1"/>
      <c r="C55" s="65" t="s">
        <v>44</v>
      </c>
      <c r="D55" s="66"/>
      <c r="E55" s="66"/>
      <c r="F55" s="66"/>
      <c r="G55" s="66"/>
      <c r="H55" s="66"/>
      <c r="I55" s="66"/>
      <c r="J55" s="66"/>
      <c r="K55" s="66"/>
      <c r="L55" s="66"/>
      <c r="M55" s="66"/>
      <c r="N55" s="66"/>
      <c r="O55" s="66"/>
      <c r="P55" s="66"/>
      <c r="Q55" s="66"/>
      <c r="R55" s="66"/>
      <c r="S55" s="66"/>
      <c r="T55" s="66"/>
      <c r="U55" s="66"/>
      <c r="V55" s="66"/>
      <c r="W55" s="66"/>
      <c r="X55" s="67"/>
      <c r="Y55" s="48"/>
      <c r="Z55" s="48"/>
      <c r="AA55" s="48"/>
      <c r="AB55" s="49"/>
      <c r="AC55" s="8"/>
      <c r="AD55" s="8"/>
      <c r="AE55" s="8"/>
      <c r="AF55" s="8"/>
      <c r="AG55" s="8"/>
      <c r="AH55" s="8"/>
      <c r="AI55" s="8"/>
      <c r="AJ55" s="8"/>
      <c r="AK55" s="8"/>
      <c r="AL55" s="8"/>
      <c r="AM55" s="8"/>
    </row>
    <row r="56" spans="1:46" s="14" customFormat="1" ht="30" customHeight="1" thickBot="1">
      <c r="A56" s="1"/>
      <c r="B56" s="1"/>
      <c r="C56" s="62" t="s">
        <v>51</v>
      </c>
      <c r="D56" s="63"/>
      <c r="E56" s="63"/>
      <c r="F56" s="63"/>
      <c r="G56" s="63"/>
      <c r="H56" s="63"/>
      <c r="I56" s="63"/>
      <c r="J56" s="63"/>
      <c r="K56" s="63"/>
      <c r="L56" s="63"/>
      <c r="M56" s="63"/>
      <c r="N56" s="63"/>
      <c r="O56" s="63"/>
      <c r="P56" s="63"/>
      <c r="Q56" s="63"/>
      <c r="R56" s="63"/>
      <c r="S56" s="63"/>
      <c r="T56" s="63"/>
      <c r="U56" s="63"/>
      <c r="V56" s="63"/>
      <c r="W56" s="63"/>
      <c r="X56" s="64"/>
      <c r="Y56" s="43">
        <f>MIN(Y47,IF(AND(Y55&gt;0,Y54="OUI"),Y55,0))</f>
        <v>0</v>
      </c>
      <c r="Z56" s="43">
        <f>MIN(IF(AND(Z55&gt;0,Z54="OUI"),Z55,0),Z47)</f>
        <v>0</v>
      </c>
      <c r="AA56" s="43">
        <f>MIN(AA47,IF(AND(AA55&gt;0,AA54="OUI"),AA55,0))</f>
        <v>0</v>
      </c>
      <c r="AB56" s="44">
        <f>MIN(IF(AND(AB55&gt;0,AB54="OUI"),AB55,0),AB47)</f>
        <v>0</v>
      </c>
      <c r="AC56" s="8"/>
      <c r="AD56" s="8"/>
      <c r="AE56" s="59" t="s">
        <v>49</v>
      </c>
      <c r="AF56" s="55"/>
      <c r="AG56" s="55"/>
      <c r="AH56" s="55"/>
      <c r="AI56" s="55"/>
      <c r="AJ56" s="55"/>
      <c r="AK56" s="55"/>
      <c r="AL56" s="55"/>
      <c r="AM56" s="55"/>
      <c r="AN56" s="55"/>
      <c r="AO56" s="55"/>
      <c r="AP56" s="55"/>
      <c r="AQ56" s="56"/>
    </row>
    <row r="57" spans="1:46" s="14" customFormat="1" ht="15.95" customHeight="1" thickBot="1">
      <c r="A57" s="1"/>
      <c r="B57" s="1"/>
      <c r="C57" s="13"/>
      <c r="D57" s="25"/>
      <c r="E57" s="25"/>
      <c r="F57" s="25"/>
      <c r="G57" s="3"/>
      <c r="H57" s="3"/>
      <c r="I57" s="25"/>
      <c r="J57" s="3"/>
      <c r="K57" s="3"/>
      <c r="L57" s="3"/>
      <c r="M57" s="7"/>
      <c r="N57" s="7"/>
      <c r="O57" s="7"/>
      <c r="P57" s="7"/>
      <c r="Q57" s="7"/>
      <c r="R57" s="7"/>
      <c r="S57" s="7"/>
      <c r="T57" s="7"/>
      <c r="U57" s="7"/>
      <c r="V57" s="7"/>
      <c r="W57" s="7"/>
      <c r="X57" s="7"/>
      <c r="Y57" s="7"/>
      <c r="Z57" s="8"/>
      <c r="AA57" s="8"/>
      <c r="AB57" s="8"/>
      <c r="AC57" s="8"/>
      <c r="AD57" s="7"/>
      <c r="AE57" s="7"/>
      <c r="AF57" s="7"/>
      <c r="AG57" s="7"/>
      <c r="AH57" s="7"/>
      <c r="AI57" s="7"/>
      <c r="AJ57" s="7"/>
      <c r="AK57" s="7"/>
      <c r="AL57" s="7"/>
      <c r="AM57" s="7"/>
      <c r="AN57" s="7"/>
      <c r="AO57" s="7"/>
      <c r="AP57" s="7"/>
      <c r="AQ57" s="7"/>
      <c r="AR57" s="7"/>
      <c r="AS57" s="7"/>
      <c r="AT57" s="7"/>
    </row>
    <row r="58" spans="1:46" s="14" customFormat="1" ht="29.25" customHeight="1" thickBot="1">
      <c r="A58" s="1"/>
      <c r="B58" s="1"/>
      <c r="C58" s="60" t="s">
        <v>26</v>
      </c>
      <c r="D58" s="61"/>
      <c r="E58" s="61"/>
      <c r="F58" s="61"/>
      <c r="G58" s="61"/>
      <c r="H58" s="61"/>
      <c r="I58" s="61"/>
      <c r="J58" s="61"/>
      <c r="K58" s="61"/>
      <c r="L58" s="61"/>
      <c r="M58" s="61"/>
      <c r="N58" s="61"/>
      <c r="O58" s="61"/>
      <c r="P58" s="61"/>
      <c r="Q58" s="61"/>
      <c r="R58" s="61"/>
      <c r="S58" s="61"/>
      <c r="T58" s="61"/>
      <c r="U58" s="61"/>
      <c r="V58" s="61"/>
      <c r="W58" s="61"/>
      <c r="X58" s="61"/>
      <c r="Y58" s="50">
        <f>IF(Y54="NON",Y47,Y56)</f>
        <v>0</v>
      </c>
      <c r="Z58" s="50">
        <f t="shared" ref="Z58:AB58" si="1">IF(Z54="NON",Z47,Z56)</f>
        <v>0</v>
      </c>
      <c r="AA58" s="50">
        <f t="shared" si="1"/>
        <v>0</v>
      </c>
      <c r="AB58" s="53">
        <f t="shared" si="1"/>
        <v>0</v>
      </c>
      <c r="AC58" s="8"/>
      <c r="AD58" s="7"/>
      <c r="AE58" s="7"/>
      <c r="AF58" s="7"/>
      <c r="AG58" s="7"/>
      <c r="AH58" s="7"/>
      <c r="AI58" s="7"/>
      <c r="AJ58" s="7"/>
      <c r="AK58" s="7"/>
      <c r="AL58" s="7"/>
      <c r="AM58" s="7"/>
      <c r="AN58" s="7"/>
      <c r="AO58" s="7"/>
      <c r="AP58" s="7"/>
      <c r="AQ58" s="7"/>
      <c r="AR58" s="7"/>
      <c r="AS58" s="7"/>
      <c r="AT58" s="7"/>
    </row>
    <row r="59" spans="1:46" s="14" customFormat="1" ht="29.25" customHeight="1" thickBot="1">
      <c r="A59" s="1"/>
      <c r="B59" s="1"/>
      <c r="C59" s="110" t="s">
        <v>43</v>
      </c>
      <c r="D59" s="111"/>
      <c r="E59" s="111"/>
      <c r="F59" s="111"/>
      <c r="G59" s="111"/>
      <c r="H59" s="111"/>
      <c r="I59" s="111"/>
      <c r="J59" s="111"/>
      <c r="K59" s="111"/>
      <c r="L59" s="111"/>
      <c r="M59" s="111"/>
      <c r="N59" s="111"/>
      <c r="O59" s="111"/>
      <c r="P59" s="111"/>
      <c r="Q59" s="111"/>
      <c r="R59" s="111"/>
      <c r="S59" s="111"/>
      <c r="T59" s="111"/>
      <c r="U59" s="111"/>
      <c r="V59" s="111"/>
      <c r="W59" s="111"/>
      <c r="X59" s="111"/>
      <c r="Y59" s="108">
        <f>SUM(Y58:AB58)</f>
        <v>0</v>
      </c>
      <c r="Z59" s="108"/>
      <c r="AA59" s="108"/>
      <c r="AB59" s="109"/>
      <c r="AC59" s="8"/>
      <c r="AD59" s="7"/>
      <c r="AE59" s="7"/>
      <c r="AF59" s="7"/>
      <c r="AG59" s="7"/>
      <c r="AH59" s="7"/>
      <c r="AI59" s="7"/>
      <c r="AJ59" s="7"/>
      <c r="AK59" s="7"/>
      <c r="AL59" s="7"/>
      <c r="AM59" s="7"/>
      <c r="AN59" s="7"/>
      <c r="AO59" s="7"/>
      <c r="AP59" s="7"/>
      <c r="AQ59" s="7"/>
      <c r="AR59" s="7"/>
      <c r="AS59" s="7"/>
      <c r="AT59" s="7"/>
    </row>
    <row r="60" spans="1:46" s="14" customFormat="1" ht="15.95" customHeight="1">
      <c r="A60" s="1"/>
      <c r="B60" s="1"/>
      <c r="C60" s="13"/>
      <c r="D60" s="25"/>
      <c r="E60" s="25"/>
      <c r="F60" s="25"/>
      <c r="G60" s="3"/>
      <c r="H60" s="3"/>
      <c r="I60" s="25"/>
      <c r="J60" s="3"/>
      <c r="K60" s="3"/>
      <c r="L60" s="3"/>
      <c r="M60" s="7"/>
      <c r="N60" s="7"/>
      <c r="O60" s="7"/>
      <c r="P60" s="7"/>
      <c r="Q60" s="7"/>
      <c r="R60" s="7"/>
      <c r="S60" s="7"/>
      <c r="T60" s="7"/>
      <c r="U60" s="7"/>
      <c r="V60" s="7"/>
      <c r="W60" s="7"/>
      <c r="X60" s="7"/>
      <c r="Y60" s="7"/>
      <c r="Z60" s="8"/>
      <c r="AA60" s="8"/>
      <c r="AB60" s="8"/>
      <c r="AC60" s="8"/>
      <c r="AD60" s="8"/>
      <c r="AE60" s="8"/>
      <c r="AF60" s="8"/>
      <c r="AG60" s="8"/>
      <c r="AH60" s="8"/>
      <c r="AI60" s="8"/>
      <c r="AJ60" s="8"/>
      <c r="AK60" s="8"/>
      <c r="AL60" s="8"/>
      <c r="AM60" s="8"/>
    </row>
    <row r="61" spans="1:46" ht="15.95" customHeight="1">
      <c r="H61" s="7"/>
      <c r="I61" s="7"/>
      <c r="J61" s="7"/>
      <c r="K61" s="29"/>
      <c r="L61" s="29"/>
      <c r="N61" s="29"/>
      <c r="O61" s="29"/>
      <c r="P61" s="29"/>
      <c r="S61" s="7" t="s">
        <v>3</v>
      </c>
      <c r="Z61" s="7"/>
      <c r="AA61" s="7"/>
      <c r="AB61" s="7"/>
    </row>
    <row r="62" spans="1:46" ht="15.95" customHeight="1">
      <c r="H62" s="7"/>
      <c r="I62" s="7"/>
      <c r="J62" s="7"/>
      <c r="K62" s="29"/>
      <c r="L62" s="29"/>
      <c r="N62" s="29"/>
      <c r="O62" s="29"/>
      <c r="P62" s="29"/>
      <c r="Z62" s="7"/>
      <c r="AA62" s="7"/>
      <c r="AB62" s="7"/>
    </row>
    <row r="63" spans="1:46" ht="15.95" customHeight="1">
      <c r="H63" s="7"/>
      <c r="I63" s="7"/>
      <c r="J63" s="7"/>
      <c r="K63" s="29"/>
      <c r="L63" s="29"/>
      <c r="N63" s="29"/>
      <c r="O63" s="29"/>
      <c r="R63" s="7" t="s">
        <v>4</v>
      </c>
      <c r="Z63" s="7"/>
      <c r="AA63" s="7"/>
      <c r="AB63" s="7"/>
    </row>
    <row r="64" spans="1:46" ht="15.95" customHeight="1">
      <c r="H64" s="7"/>
      <c r="I64" s="7"/>
      <c r="J64" s="7"/>
      <c r="K64" s="29"/>
      <c r="L64" s="29"/>
      <c r="N64" s="29"/>
      <c r="O64" s="29"/>
      <c r="P64" s="29"/>
      <c r="Z64" s="7"/>
      <c r="AA64" s="7"/>
      <c r="AB64" s="7"/>
    </row>
    <row r="65" spans="8:28" ht="15.95" customHeight="1">
      <c r="H65" s="7"/>
      <c r="I65" s="7"/>
      <c r="J65" s="7"/>
      <c r="K65" s="29"/>
      <c r="L65" s="29"/>
      <c r="N65" s="29"/>
      <c r="O65" s="29"/>
      <c r="P65" s="29"/>
      <c r="Z65" s="7"/>
      <c r="AA65" s="7"/>
      <c r="AB65" s="7"/>
    </row>
    <row r="66" spans="8:28" ht="15.95" customHeight="1">
      <c r="H66" s="7"/>
      <c r="I66" s="7"/>
      <c r="J66" s="7"/>
      <c r="K66" s="29"/>
      <c r="L66" s="29"/>
      <c r="N66" s="29"/>
      <c r="P66" s="7" t="s">
        <v>34</v>
      </c>
      <c r="Z66" s="7"/>
      <c r="AA66" s="7"/>
      <c r="AB66" s="7"/>
    </row>
    <row r="67" spans="8:28" ht="15.95" customHeight="1">
      <c r="H67" s="7"/>
      <c r="I67" s="7"/>
      <c r="J67" s="7"/>
      <c r="K67" s="29"/>
      <c r="L67" s="29"/>
      <c r="N67" s="29"/>
      <c r="O67" s="29"/>
      <c r="P67" s="29"/>
      <c r="Z67" s="7"/>
      <c r="AA67" s="7"/>
      <c r="AB67" s="7"/>
    </row>
    <row r="68" spans="8:28" ht="15.95" customHeight="1">
      <c r="H68" s="7"/>
      <c r="I68" s="7"/>
      <c r="J68" s="7"/>
      <c r="K68" s="29"/>
      <c r="L68" s="29"/>
      <c r="N68" s="29"/>
      <c r="O68" s="29"/>
      <c r="P68" s="29"/>
      <c r="Z68" s="7"/>
      <c r="AA68" s="7"/>
      <c r="AB68" s="7"/>
    </row>
    <row r="69" spans="8:28" ht="15.95" customHeight="1">
      <c r="H69" s="7"/>
      <c r="I69" s="7"/>
      <c r="J69" s="7"/>
      <c r="K69" s="29"/>
      <c r="L69" s="29"/>
      <c r="N69" s="29"/>
      <c r="O69" s="29"/>
      <c r="P69" s="29"/>
      <c r="Z69" s="7"/>
      <c r="AA69" s="7"/>
      <c r="AB69" s="7"/>
    </row>
    <row r="70" spans="8:28" ht="15.95" customHeight="1">
      <c r="H70" s="7"/>
      <c r="I70" s="7"/>
      <c r="J70" s="7"/>
      <c r="K70" s="29"/>
      <c r="L70" s="29"/>
      <c r="N70" s="29"/>
      <c r="O70" s="29"/>
      <c r="P70" s="29"/>
      <c r="S70" s="7" t="s">
        <v>5</v>
      </c>
      <c r="Z70" s="7"/>
      <c r="AA70" s="7"/>
      <c r="AB70" s="7"/>
    </row>
    <row r="71" spans="8:28" ht="15.95" customHeight="1">
      <c r="H71" s="7"/>
      <c r="I71" s="7"/>
      <c r="J71" s="7"/>
      <c r="K71" s="29"/>
      <c r="L71" s="29"/>
      <c r="N71" s="29"/>
      <c r="O71" s="29"/>
      <c r="P71" s="29"/>
      <c r="Z71" s="7"/>
      <c r="AA71" s="7"/>
      <c r="AB71" s="7"/>
    </row>
    <row r="72" spans="8:28" ht="15.95" customHeight="1">
      <c r="H72" s="7"/>
      <c r="I72" s="7"/>
      <c r="J72" s="7"/>
      <c r="K72" s="29"/>
      <c r="L72" s="29"/>
      <c r="N72" s="29"/>
      <c r="O72" s="29"/>
      <c r="P72" s="29"/>
      <c r="Z72" s="7"/>
      <c r="AA72" s="7"/>
      <c r="AB72" s="7"/>
    </row>
    <row r="73" spans="8:28" ht="15.95" customHeight="1">
      <c r="H73" s="7" t="s">
        <v>6</v>
      </c>
      <c r="I73" s="7"/>
      <c r="J73" s="7"/>
      <c r="K73" s="7"/>
      <c r="L73" s="7"/>
      <c r="Z73" s="7"/>
      <c r="AA73" s="7"/>
      <c r="AB73" s="7"/>
    </row>
    <row r="74" spans="8:28" ht="15.95" customHeight="1">
      <c r="H74" s="7"/>
      <c r="I74" s="7"/>
      <c r="J74" s="7"/>
      <c r="K74" s="29"/>
      <c r="L74" s="29"/>
      <c r="N74" s="29"/>
      <c r="O74" s="29"/>
      <c r="P74" s="29"/>
      <c r="Z74" s="7"/>
      <c r="AA74" s="7"/>
      <c r="AB74" s="7"/>
    </row>
    <row r="75" spans="8:28" ht="15.95" customHeight="1">
      <c r="H75" s="7"/>
      <c r="I75" s="7"/>
      <c r="J75" s="7"/>
      <c r="K75" s="29"/>
      <c r="L75" s="29"/>
      <c r="N75" s="29"/>
      <c r="O75" s="29"/>
      <c r="P75" s="29"/>
      <c r="Z75" s="7"/>
      <c r="AA75" s="7"/>
      <c r="AB75" s="7"/>
    </row>
    <row r="1048537" ht="12.75" customHeight="1"/>
    <row r="1048538" ht="12.75" customHeight="1"/>
    <row r="1048539" ht="12.75" customHeight="1"/>
    <row r="1048540" ht="12.75" customHeight="1"/>
    <row r="1048541" ht="12.75" customHeight="1"/>
    <row r="1048542" ht="12.75" customHeight="1"/>
    <row r="1048543" ht="12.75" customHeight="1"/>
    <row r="1048544" ht="12.75" customHeight="1"/>
    <row r="1048545" ht="12.75" customHeight="1"/>
    <row r="1048546" ht="12.75" customHeight="1"/>
    <row r="1048547" ht="12.75" customHeight="1"/>
    <row r="1048548" ht="12.75" customHeight="1"/>
    <row r="1048549" ht="12.75" customHeight="1"/>
    <row r="1048550" ht="12.75" customHeight="1"/>
    <row r="1048551" ht="12.75" customHeight="1"/>
    <row r="1048552" ht="12.75" customHeight="1"/>
    <row r="1048553" ht="12.75" customHeight="1"/>
    <row r="1048554" ht="12.75" customHeight="1"/>
    <row r="1048555" ht="12.75" customHeight="1"/>
    <row r="1048556" ht="12.75" customHeight="1"/>
    <row r="1048557" ht="12.75" customHeight="1"/>
    <row r="1048558" ht="12.75" customHeight="1"/>
    <row r="1048559" ht="12.75" customHeight="1"/>
    <row r="1048560" ht="12.75" customHeight="1"/>
    <row r="1048561" ht="12.75" customHeight="1"/>
    <row r="1048562" ht="12.75" customHeight="1"/>
    <row r="1048563" ht="12.75" customHeight="1"/>
    <row r="1048564" ht="12.75" customHeight="1"/>
    <row r="1048565" ht="12.75" customHeight="1"/>
    <row r="1048566" ht="12.75" customHeight="1"/>
    <row r="1048567" ht="12.75" customHeight="1"/>
    <row r="1048568" ht="12.75" customHeight="1"/>
    <row r="1048569" ht="12.75" customHeight="1"/>
    <row r="1048570" ht="12.75" customHeight="1"/>
    <row r="1048571" ht="12.75" customHeight="1"/>
    <row r="1048572" ht="12.75" customHeight="1"/>
    <row r="1048573" ht="12.75" customHeight="1"/>
    <row r="1048574" ht="12.75" customHeight="1"/>
  </sheetData>
  <sheetProtection algorithmName="SHA-512" hashValue="Yndb5NjkCEvJiPZVYw0gu3rAG6bLyd56gkz06IWhJS+noeOcCyK3CxmS6aqR/CD7qeayEptw6ZUnT4ke9+sCqA==" saltValue="h80tjXE8Y6shysIB1XKmkw==" spinCount="100000" sheet="1" objects="1" scenarios="1"/>
  <customSheetViews>
    <customSheetView guid="{3340BC68-8CFF-44D5-B3BB-8DB607D923A0}" showPageBreaks="1" fitToPage="1" printArea="1" hiddenColumns="1" topLeftCell="A7">
      <selection activeCell="AO18" sqref="AO18:AO19"/>
      <colBreaks count="1" manualBreakCount="1">
        <brk id="37" max="31" man="1"/>
      </colBreaks>
      <pageMargins left="0.11811023622047245" right="0.11811023622047245" top="0.23622047244094491" bottom="0.23622047244094491" header="7.874015748031496E-2" footer="0.31496062992125984"/>
      <printOptions horizontalCentered="1"/>
      <pageSetup paperSize="9" scale="82" pageOrder="overThenDown" orientation="portrait" r:id="rId1"/>
      <headerFooter alignWithMargins="0"/>
    </customSheetView>
  </customSheetViews>
  <mergeCells count="51">
    <mergeCell ref="Y59:AB59"/>
    <mergeCell ref="C59:X59"/>
    <mergeCell ref="C11:AB11"/>
    <mergeCell ref="C15:P15"/>
    <mergeCell ref="J17:R17"/>
    <mergeCell ref="C17:I17"/>
    <mergeCell ref="C29:X29"/>
    <mergeCell ref="C18:I18"/>
    <mergeCell ref="C25:X25"/>
    <mergeCell ref="C23:X23"/>
    <mergeCell ref="Q15:Z15"/>
    <mergeCell ref="C13:AB13"/>
    <mergeCell ref="C24:X24"/>
    <mergeCell ref="C44:D46"/>
    <mergeCell ref="AE29:AQ29"/>
    <mergeCell ref="AE28:AQ28"/>
    <mergeCell ref="C26:X26"/>
    <mergeCell ref="C27:X27"/>
    <mergeCell ref="AE37:AQ37"/>
    <mergeCell ref="C35:X35"/>
    <mergeCell ref="C36:X36"/>
    <mergeCell ref="AE26:AQ27"/>
    <mergeCell ref="C8:AB8"/>
    <mergeCell ref="C10:AB10"/>
    <mergeCell ref="C43:D43"/>
    <mergeCell ref="E43:X43"/>
    <mergeCell ref="E46:X46"/>
    <mergeCell ref="C28:X28"/>
    <mergeCell ref="C12:AB12"/>
    <mergeCell ref="C22:X22"/>
    <mergeCell ref="C34:X34"/>
    <mergeCell ref="C21:AB21"/>
    <mergeCell ref="C33:AB33"/>
    <mergeCell ref="C42:X42"/>
    <mergeCell ref="C41:AB41"/>
    <mergeCell ref="E44:X44"/>
    <mergeCell ref="C37:X37"/>
    <mergeCell ref="E45:X45"/>
    <mergeCell ref="AE47:AQ47"/>
    <mergeCell ref="C47:X47"/>
    <mergeCell ref="AE56:AQ56"/>
    <mergeCell ref="C58:X58"/>
    <mergeCell ref="C56:X56"/>
    <mergeCell ref="C55:X55"/>
    <mergeCell ref="C51:X51"/>
    <mergeCell ref="C52:X52"/>
    <mergeCell ref="C53:X53"/>
    <mergeCell ref="C54:X54"/>
    <mergeCell ref="C49:AB49"/>
    <mergeCell ref="C50:X50"/>
    <mergeCell ref="Y51:AB51"/>
  </mergeCells>
  <dataValidations count="1">
    <dataValidation type="list" allowBlank="1" showInputMessage="1" showErrorMessage="1" sqref="Y51:AB51">
      <formula1>"OUI,NON"</formula1>
    </dataValidation>
  </dataValidations>
  <printOptions horizontalCentered="1"/>
  <pageMargins left="0.11811023622047245" right="0.11811023622047245" top="0.23622047244094491" bottom="0.23622047244094491" header="7.874015748031496E-2" footer="0.31496062992125984"/>
  <pageSetup paperSize="9" scale="41" pageOrder="overThenDown" orientation="portrait" r:id="rId2"/>
  <headerFooter alignWithMargins="0"/>
  <colBreaks count="1" manualBreakCount="1">
    <brk id="25" max="73" man="1"/>
  </colBreaks>
  <drawing r:id="rId3"/>
</worksheet>
</file>

<file path=docProps/app.xml><?xml version="1.0" encoding="utf-8"?>
<Properties xmlns="http://schemas.openxmlformats.org/officeDocument/2006/extended-properties" xmlns:vt="http://schemas.openxmlformats.org/officeDocument/2006/docPropsVTypes">
  <TotalTime>587</TotalTime>
  <Application>Microsoft Excel</Application>
  <DocSecurity>0</DocSecurity>
  <ScaleCrop>false</ScaleCrop>
  <HeadingPairs>
    <vt:vector size="4" baseType="variant">
      <vt:variant>
        <vt:lpstr>Feuilles de calcul</vt:lpstr>
      </vt:variant>
      <vt:variant>
        <vt:i4>1</vt:i4>
      </vt:variant>
      <vt:variant>
        <vt:lpstr>Plages nommées</vt:lpstr>
      </vt:variant>
      <vt:variant>
        <vt:i4>1</vt:i4>
      </vt:variant>
    </vt:vector>
  </HeadingPairs>
  <TitlesOfParts>
    <vt:vector size="2" baseType="lpstr">
      <vt:lpstr>Calcul Aide Loyers</vt:lpstr>
      <vt:lpstr>'Calcul Aide Loyers'!Zone_d_impression</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Renaud Becart</dc:creator>
  <cp:lastModifiedBy>BENOIST Noelle</cp:lastModifiedBy>
  <cp:revision>458</cp:revision>
  <cp:lastPrinted>2021-05-25T17:05:38Z</cp:lastPrinted>
  <dcterms:created xsi:type="dcterms:W3CDTF">2009-10-12T11:50:18Z</dcterms:created>
  <dcterms:modified xsi:type="dcterms:W3CDTF">2021-12-15T10:27:29Z</dcterms:modified>
</cp:coreProperties>
</file>